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secalculation\01102024\РАСЧЁТ_01_10_2024\сайт на 01092024\"/>
    </mc:Choice>
  </mc:AlternateContent>
  <xr:revisionPtr revIDLastSave="0" documentId="13_ncr:1_{A38E5DCA-613B-45CF-B9B3-5E9977288FEE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01.01.2024" sheetId="51" r:id="rId1"/>
    <sheet name="01.02.2024" sheetId="52" r:id="rId2"/>
    <sheet name="01.03.2024" sheetId="53" r:id="rId3"/>
    <sheet name="01.04.2024" sheetId="55" r:id="rId4"/>
    <sheet name="01.05.2024" sheetId="56" r:id="rId5"/>
    <sheet name="01.06.2024" sheetId="57" r:id="rId6"/>
    <sheet name="01.07.2024 " sheetId="58" r:id="rId7"/>
    <sheet name="01.08.2024" sheetId="59" r:id="rId8"/>
    <sheet name="01.09.2024" sheetId="60" r:id="rId9"/>
    <sheet name="01.10.2024" sheetId="6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91029"/>
</workbook>
</file>

<file path=xl/calcChain.xml><?xml version="1.0" encoding="utf-8"?>
<calcChain xmlns="http://schemas.openxmlformats.org/spreadsheetml/2006/main">
  <c r="E6" i="61" l="1"/>
  <c r="E7" i="61"/>
  <c r="C7" i="61" s="1"/>
  <c r="E8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C31" i="61" s="1"/>
  <c r="E32" i="61"/>
  <c r="E33" i="61"/>
  <c r="E5" i="61"/>
  <c r="D6" i="61"/>
  <c r="D7" i="61"/>
  <c r="D8" i="61"/>
  <c r="D9" i="61"/>
  <c r="D10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24" i="61"/>
  <c r="D25" i="61"/>
  <c r="D26" i="61"/>
  <c r="D27" i="61"/>
  <c r="D28" i="61"/>
  <c r="D29" i="61"/>
  <c r="D30" i="61"/>
  <c r="D31" i="61"/>
  <c r="D32" i="61"/>
  <c r="D33" i="61"/>
  <c r="D5" i="61"/>
  <c r="C6" i="61"/>
  <c r="B3" i="61"/>
  <c r="C30" i="61"/>
  <c r="C24" i="61"/>
  <c r="C19" i="61"/>
  <c r="C18" i="61"/>
  <c r="C12" i="61"/>
  <c r="E6" i="60"/>
  <c r="E7" i="60"/>
  <c r="E8" i="60"/>
  <c r="E9" i="60"/>
  <c r="E10" i="60"/>
  <c r="E11" i="60"/>
  <c r="C11" i="60" s="1"/>
  <c r="E12" i="60"/>
  <c r="E13" i="60"/>
  <c r="E14" i="60"/>
  <c r="E15" i="60"/>
  <c r="E16" i="60"/>
  <c r="E17" i="60"/>
  <c r="C17" i="60" s="1"/>
  <c r="E18" i="60"/>
  <c r="E19" i="60"/>
  <c r="E20" i="60"/>
  <c r="E21" i="60"/>
  <c r="E22" i="60"/>
  <c r="E23" i="60"/>
  <c r="C23" i="60" s="1"/>
  <c r="E24" i="60"/>
  <c r="E25" i="60"/>
  <c r="E26" i="60"/>
  <c r="E27" i="60"/>
  <c r="E28" i="60"/>
  <c r="E29" i="60"/>
  <c r="E30" i="60"/>
  <c r="E31" i="60"/>
  <c r="E32" i="60"/>
  <c r="E33" i="60"/>
  <c r="E5" i="60"/>
  <c r="D6" i="60"/>
  <c r="D7" i="60"/>
  <c r="D8" i="60"/>
  <c r="D9" i="60"/>
  <c r="D10" i="60"/>
  <c r="D11" i="60"/>
  <c r="D12" i="60"/>
  <c r="C12" i="60" s="1"/>
  <c r="D13" i="60"/>
  <c r="D14" i="60"/>
  <c r="D15" i="60"/>
  <c r="D16" i="60"/>
  <c r="D17" i="60"/>
  <c r="D18" i="60"/>
  <c r="C18" i="60" s="1"/>
  <c r="D19" i="60"/>
  <c r="D20" i="60"/>
  <c r="D21" i="60"/>
  <c r="D22" i="60"/>
  <c r="D23" i="60"/>
  <c r="D24" i="60"/>
  <c r="C24" i="60" s="1"/>
  <c r="D25" i="60"/>
  <c r="D26" i="60"/>
  <c r="D27" i="60"/>
  <c r="D28" i="60"/>
  <c r="D29" i="60"/>
  <c r="D30" i="60"/>
  <c r="C30" i="60" s="1"/>
  <c r="D31" i="60"/>
  <c r="D32" i="60"/>
  <c r="D33" i="60"/>
  <c r="D5" i="60"/>
  <c r="B3" i="60"/>
  <c r="E6" i="59"/>
  <c r="E7" i="59"/>
  <c r="E8" i="59"/>
  <c r="E9" i="59"/>
  <c r="E10" i="59"/>
  <c r="E11" i="59"/>
  <c r="E12" i="59"/>
  <c r="E13" i="59"/>
  <c r="E14" i="59"/>
  <c r="E15" i="59"/>
  <c r="E16" i="59"/>
  <c r="E17" i="59"/>
  <c r="C17" i="59" s="1"/>
  <c r="E18" i="59"/>
  <c r="E19" i="59"/>
  <c r="E20" i="59"/>
  <c r="E21" i="59"/>
  <c r="E22" i="59"/>
  <c r="E23" i="59"/>
  <c r="C23" i="59" s="1"/>
  <c r="E24" i="59"/>
  <c r="E25" i="59"/>
  <c r="E26" i="59"/>
  <c r="C26" i="59" s="1"/>
  <c r="E27" i="59"/>
  <c r="E28" i="59"/>
  <c r="E29" i="59"/>
  <c r="C29" i="59" s="1"/>
  <c r="E30" i="59"/>
  <c r="E31" i="59"/>
  <c r="E32" i="59"/>
  <c r="E33" i="59"/>
  <c r="E5" i="59"/>
  <c r="D6" i="59"/>
  <c r="D7" i="59"/>
  <c r="D8" i="59"/>
  <c r="D9" i="59"/>
  <c r="D10" i="59"/>
  <c r="D11" i="59"/>
  <c r="D12" i="59"/>
  <c r="D13" i="59"/>
  <c r="C13" i="59" s="1"/>
  <c r="D14" i="59"/>
  <c r="D15" i="59"/>
  <c r="D16" i="59"/>
  <c r="D17" i="59"/>
  <c r="D18" i="59"/>
  <c r="D19" i="59"/>
  <c r="C19" i="59" s="1"/>
  <c r="D20" i="59"/>
  <c r="D21" i="59"/>
  <c r="C21" i="59" s="1"/>
  <c r="D22" i="59"/>
  <c r="D23" i="59"/>
  <c r="D24" i="59"/>
  <c r="D25" i="59"/>
  <c r="C25" i="59" s="1"/>
  <c r="D26" i="59"/>
  <c r="D27" i="59"/>
  <c r="C27" i="59" s="1"/>
  <c r="D28" i="59"/>
  <c r="D29" i="59"/>
  <c r="D30" i="59"/>
  <c r="D31" i="59"/>
  <c r="C31" i="59" s="1"/>
  <c r="D32" i="59"/>
  <c r="D33" i="59"/>
  <c r="D5" i="59"/>
  <c r="B3" i="59"/>
  <c r="C33" i="60"/>
  <c r="C29" i="60"/>
  <c r="C26" i="60"/>
  <c r="C21" i="60"/>
  <c r="C20" i="60"/>
  <c r="C15" i="60"/>
  <c r="C14" i="60"/>
  <c r="C10" i="60"/>
  <c r="C9" i="60"/>
  <c r="C8" i="60"/>
  <c r="E6" i="58"/>
  <c r="E7" i="58"/>
  <c r="E8" i="58"/>
  <c r="C8" i="58" s="1"/>
  <c r="E9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5" i="58"/>
  <c r="D6" i="58"/>
  <c r="D7" i="58"/>
  <c r="D8" i="58"/>
  <c r="D9" i="58"/>
  <c r="C9" i="58" s="1"/>
  <c r="D10" i="58"/>
  <c r="D11" i="58"/>
  <c r="D12" i="58"/>
  <c r="D13" i="58"/>
  <c r="D14" i="58"/>
  <c r="D15" i="58"/>
  <c r="D16" i="58"/>
  <c r="D17" i="58"/>
  <c r="D18" i="58"/>
  <c r="D19" i="58"/>
  <c r="C19" i="58" s="1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C33" i="58" s="1"/>
  <c r="D5" i="58"/>
  <c r="B3" i="58"/>
  <c r="E6" i="57"/>
  <c r="E7" i="57"/>
  <c r="E8" i="57"/>
  <c r="E9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5" i="57"/>
  <c r="D6" i="57"/>
  <c r="D7" i="57"/>
  <c r="D8" i="57"/>
  <c r="D9" i="57"/>
  <c r="D10" i="57"/>
  <c r="C10" i="57" s="1"/>
  <c r="D11" i="57"/>
  <c r="D12" i="57"/>
  <c r="D13" i="57"/>
  <c r="D14" i="57"/>
  <c r="D15" i="57"/>
  <c r="C15" i="57" s="1"/>
  <c r="D16" i="57"/>
  <c r="D17" i="57"/>
  <c r="D18" i="57"/>
  <c r="D19" i="57"/>
  <c r="D20" i="57"/>
  <c r="D21" i="57"/>
  <c r="C21" i="57" s="1"/>
  <c r="D22" i="57"/>
  <c r="C22" i="57" s="1"/>
  <c r="D23" i="57"/>
  <c r="D24" i="57"/>
  <c r="D25" i="57"/>
  <c r="D26" i="57"/>
  <c r="D27" i="57"/>
  <c r="D28" i="57"/>
  <c r="D29" i="57"/>
  <c r="D30" i="57"/>
  <c r="D31" i="57"/>
  <c r="D32" i="57"/>
  <c r="D33" i="57"/>
  <c r="D5" i="57"/>
  <c r="B3" i="57"/>
  <c r="C33" i="59"/>
  <c r="C28" i="59"/>
  <c r="C22" i="59"/>
  <c r="C16" i="59"/>
  <c r="C15" i="59"/>
  <c r="C10" i="59"/>
  <c r="C9" i="59"/>
  <c r="C27" i="58"/>
  <c r="C12" i="58"/>
  <c r="C28" i="57"/>
  <c r="E6" i="56"/>
  <c r="E7" i="56"/>
  <c r="E8" i="56"/>
  <c r="E9" i="56"/>
  <c r="E10" i="56"/>
  <c r="C10" i="56" s="1"/>
  <c r="E11" i="56"/>
  <c r="E12" i="56"/>
  <c r="E13" i="56"/>
  <c r="E14" i="56"/>
  <c r="E15" i="56"/>
  <c r="E16" i="56"/>
  <c r="E17" i="56"/>
  <c r="E18" i="56"/>
  <c r="E19" i="56"/>
  <c r="E20" i="56"/>
  <c r="E21" i="56"/>
  <c r="E22" i="56"/>
  <c r="C22" i="56" s="1"/>
  <c r="E23" i="56"/>
  <c r="E24" i="56"/>
  <c r="C24" i="56" s="1"/>
  <c r="E25" i="56"/>
  <c r="E26" i="56"/>
  <c r="E27" i="56"/>
  <c r="E28" i="56"/>
  <c r="C28" i="56" s="1"/>
  <c r="E29" i="56"/>
  <c r="E30" i="56"/>
  <c r="E31" i="56"/>
  <c r="E32" i="56"/>
  <c r="E33" i="56"/>
  <c r="E5" i="56"/>
  <c r="D6" i="56"/>
  <c r="D7" i="56"/>
  <c r="D8" i="56"/>
  <c r="D9" i="56"/>
  <c r="C9" i="56" s="1"/>
  <c r="D10" i="56"/>
  <c r="D11" i="56"/>
  <c r="D12" i="56"/>
  <c r="D13" i="56"/>
  <c r="D14" i="56"/>
  <c r="D15" i="56"/>
  <c r="C15" i="56" s="1"/>
  <c r="D16" i="56"/>
  <c r="C16" i="56" s="1"/>
  <c r="D17" i="56"/>
  <c r="D18" i="56"/>
  <c r="D19" i="56"/>
  <c r="D20" i="56"/>
  <c r="D21" i="56"/>
  <c r="C21" i="56" s="1"/>
  <c r="D22" i="56"/>
  <c r="D23" i="56"/>
  <c r="D24" i="56"/>
  <c r="D25" i="56"/>
  <c r="D26" i="56"/>
  <c r="D27" i="56"/>
  <c r="C27" i="56" s="1"/>
  <c r="D28" i="56"/>
  <c r="D29" i="56"/>
  <c r="D30" i="56"/>
  <c r="D31" i="56"/>
  <c r="D32" i="56"/>
  <c r="D33" i="56"/>
  <c r="D5" i="56"/>
  <c r="B3" i="56"/>
  <c r="C18" i="56"/>
  <c r="E6" i="55"/>
  <c r="E7" i="55"/>
  <c r="E8" i="55"/>
  <c r="E9" i="55"/>
  <c r="E10" i="55"/>
  <c r="E11" i="55"/>
  <c r="E12" i="55"/>
  <c r="E13" i="55"/>
  <c r="E14" i="55"/>
  <c r="E15" i="55"/>
  <c r="E16" i="55"/>
  <c r="E17" i="55"/>
  <c r="E18" i="55"/>
  <c r="C18" i="55" s="1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5" i="55"/>
  <c r="D6" i="55"/>
  <c r="D7" i="55"/>
  <c r="D8" i="55"/>
  <c r="D9" i="55"/>
  <c r="D10" i="55"/>
  <c r="D11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5" i="55"/>
  <c r="B3" i="55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5" i="53"/>
  <c r="D6" i="53"/>
  <c r="D7" i="53"/>
  <c r="D8" i="53"/>
  <c r="D9" i="53"/>
  <c r="D10" i="53"/>
  <c r="D11" i="53"/>
  <c r="D12" i="53"/>
  <c r="D13" i="53"/>
  <c r="D14" i="53"/>
  <c r="D15" i="53"/>
  <c r="D16" i="53"/>
  <c r="D17" i="53"/>
  <c r="D18" i="53"/>
  <c r="D19" i="53"/>
  <c r="D20" i="53"/>
  <c r="D21" i="53"/>
  <c r="D22" i="53"/>
  <c r="C22" i="53" s="1"/>
  <c r="D23" i="53"/>
  <c r="D24" i="53"/>
  <c r="C24" i="53" s="1"/>
  <c r="D25" i="53"/>
  <c r="D26" i="53"/>
  <c r="D27" i="53"/>
  <c r="D28" i="53"/>
  <c r="D29" i="53"/>
  <c r="D30" i="53"/>
  <c r="D31" i="53"/>
  <c r="D32" i="53"/>
  <c r="D33" i="53"/>
  <c r="D5" i="53"/>
  <c r="B3" i="53"/>
  <c r="E6" i="52"/>
  <c r="E7" i="52"/>
  <c r="E8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5" i="52"/>
  <c r="D6" i="52"/>
  <c r="D7" i="52"/>
  <c r="D8" i="52"/>
  <c r="D9" i="52"/>
  <c r="D10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29" i="52"/>
  <c r="D30" i="52"/>
  <c r="D31" i="52"/>
  <c r="D32" i="52"/>
  <c r="D33" i="52"/>
  <c r="D5" i="52"/>
  <c r="B3" i="52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5" i="51"/>
  <c r="D6" i="51"/>
  <c r="D7" i="51"/>
  <c r="D8" i="51"/>
  <c r="D9" i="51"/>
  <c r="D10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D28" i="51"/>
  <c r="D29" i="51"/>
  <c r="D30" i="51"/>
  <c r="D31" i="51"/>
  <c r="D32" i="51"/>
  <c r="D33" i="51"/>
  <c r="D5" i="51"/>
  <c r="B3" i="51"/>
  <c r="C25" i="61" l="1"/>
  <c r="D34" i="61"/>
  <c r="C11" i="61"/>
  <c r="C17" i="61"/>
  <c r="C23" i="61"/>
  <c r="C13" i="61"/>
  <c r="C29" i="61"/>
  <c r="D34" i="60"/>
  <c r="C25" i="55"/>
  <c r="C19" i="55"/>
  <c r="C28" i="60"/>
  <c r="C22" i="60"/>
  <c r="C16" i="60"/>
  <c r="C8" i="61"/>
  <c r="C14" i="61"/>
  <c r="C20" i="61"/>
  <c r="C26" i="61"/>
  <c r="C32" i="61"/>
  <c r="C12" i="53"/>
  <c r="C19" i="56"/>
  <c r="E34" i="61"/>
  <c r="C29" i="55"/>
  <c r="C17" i="55"/>
  <c r="C11" i="55"/>
  <c r="C6" i="60"/>
  <c r="C27" i="60"/>
  <c r="D34" i="57"/>
  <c r="D34" i="59"/>
  <c r="C9" i="61"/>
  <c r="C15" i="61"/>
  <c r="C21" i="61"/>
  <c r="C27" i="61"/>
  <c r="C33" i="61"/>
  <c r="C32" i="55"/>
  <c r="C26" i="55"/>
  <c r="C8" i="55"/>
  <c r="C16" i="57"/>
  <c r="C21" i="58"/>
  <c r="C15" i="58"/>
  <c r="C10" i="61"/>
  <c r="C16" i="61"/>
  <c r="C22" i="61"/>
  <c r="C28" i="61"/>
  <c r="C5" i="61"/>
  <c r="C31" i="60"/>
  <c r="C25" i="60"/>
  <c r="C19" i="60"/>
  <c r="C13" i="60"/>
  <c r="C7" i="60"/>
  <c r="C5" i="60"/>
  <c r="E34" i="60"/>
  <c r="C32" i="60"/>
  <c r="C11" i="59"/>
  <c r="C32" i="59"/>
  <c r="C14" i="59"/>
  <c r="C7" i="59"/>
  <c r="C29" i="58"/>
  <c r="C17" i="58"/>
  <c r="C24" i="58"/>
  <c r="C5" i="57"/>
  <c r="C24" i="57"/>
  <c r="C20" i="57"/>
  <c r="C8" i="57"/>
  <c r="C12" i="56"/>
  <c r="C30" i="57"/>
  <c r="C18" i="57"/>
  <c r="C12" i="57"/>
  <c r="C7" i="58"/>
  <c r="C13" i="58"/>
  <c r="C18" i="58"/>
  <c r="E34" i="59"/>
  <c r="C8" i="59"/>
  <c r="C20" i="59"/>
  <c r="C20" i="53"/>
  <c r="D34" i="58"/>
  <c r="C6" i="59"/>
  <c r="C18" i="59"/>
  <c r="C30" i="59"/>
  <c r="C33" i="57"/>
  <c r="C27" i="57"/>
  <c r="C9" i="57"/>
  <c r="C11" i="58"/>
  <c r="C25" i="58"/>
  <c r="C30" i="58"/>
  <c r="E34" i="57"/>
  <c r="C20" i="58"/>
  <c r="C23" i="58"/>
  <c r="C31" i="58"/>
  <c r="C5" i="59"/>
  <c r="C12" i="59"/>
  <c r="C24" i="59"/>
  <c r="C32" i="57"/>
  <c r="C26" i="57"/>
  <c r="C14" i="57"/>
  <c r="C10" i="58"/>
  <c r="C22" i="58"/>
  <c r="C31" i="51"/>
  <c r="C32" i="58"/>
  <c r="E34" i="58"/>
  <c r="C16" i="58"/>
  <c r="C28" i="58"/>
  <c r="C33" i="53"/>
  <c r="C27" i="53"/>
  <c r="C15" i="53"/>
  <c r="C9" i="53"/>
  <c r="C16" i="55"/>
  <c r="C10" i="55"/>
  <c r="C30" i="56"/>
  <c r="C6" i="56"/>
  <c r="C5" i="58"/>
  <c r="C14" i="58"/>
  <c r="C26" i="58"/>
  <c r="C6" i="58"/>
  <c r="C29" i="57"/>
  <c r="C23" i="57"/>
  <c r="C17" i="57"/>
  <c r="C11" i="57"/>
  <c r="C31" i="57"/>
  <c r="C25" i="57"/>
  <c r="C19" i="57"/>
  <c r="C13" i="57"/>
  <c r="C7" i="57"/>
  <c r="C6" i="57"/>
  <c r="C5" i="56"/>
  <c r="C8" i="53"/>
  <c r="C22" i="52"/>
  <c r="C20" i="55"/>
  <c r="C14" i="55"/>
  <c r="C31" i="55"/>
  <c r="C13" i="55"/>
  <c r="C7" i="55"/>
  <c r="C32" i="53"/>
  <c r="C31" i="56"/>
  <c r="C25" i="56"/>
  <c r="C13" i="56"/>
  <c r="C32" i="52"/>
  <c r="C26" i="52"/>
  <c r="C20" i="52"/>
  <c r="C14" i="52"/>
  <c r="C8" i="52"/>
  <c r="C28" i="53"/>
  <c r="C16" i="53"/>
  <c r="C10" i="53"/>
  <c r="C30" i="55"/>
  <c r="C24" i="55"/>
  <c r="C12" i="55"/>
  <c r="C23" i="55"/>
  <c r="C28" i="55"/>
  <c r="C22" i="55"/>
  <c r="C33" i="56"/>
  <c r="E34" i="56"/>
  <c r="C7" i="56"/>
  <c r="C29" i="56"/>
  <c r="C23" i="56"/>
  <c r="C17" i="56"/>
  <c r="C11" i="56"/>
  <c r="C32" i="56"/>
  <c r="C26" i="56"/>
  <c r="C20" i="56"/>
  <c r="C14" i="56"/>
  <c r="C8" i="56"/>
  <c r="D34" i="56"/>
  <c r="C30" i="52"/>
  <c r="C31" i="53"/>
  <c r="C25" i="53"/>
  <c r="C19" i="53"/>
  <c r="C13" i="53"/>
  <c r="C7" i="53"/>
  <c r="C5" i="55"/>
  <c r="C27" i="55"/>
  <c r="C21" i="55"/>
  <c r="C15" i="55"/>
  <c r="C9" i="55"/>
  <c r="C23" i="52"/>
  <c r="C17" i="52"/>
  <c r="C29" i="53"/>
  <c r="C17" i="53"/>
  <c r="C16" i="52"/>
  <c r="C21" i="53"/>
  <c r="E34" i="55"/>
  <c r="C33" i="55"/>
  <c r="C12" i="52"/>
  <c r="C18" i="52"/>
  <c r="C29" i="52"/>
  <c r="C11" i="52"/>
  <c r="C32" i="51"/>
  <c r="C28" i="52"/>
  <c r="C10" i="52"/>
  <c r="D34" i="55"/>
  <c r="C6" i="55"/>
  <c r="E34" i="53"/>
  <c r="C23" i="53"/>
  <c r="C11" i="53"/>
  <c r="C6" i="53"/>
  <c r="C14" i="53"/>
  <c r="C26" i="53"/>
  <c r="D34" i="53"/>
  <c r="C18" i="53"/>
  <c r="C30" i="53"/>
  <c r="C24" i="52"/>
  <c r="C5" i="53"/>
  <c r="C33" i="52"/>
  <c r="C27" i="52"/>
  <c r="C21" i="52"/>
  <c r="C15" i="52"/>
  <c r="C9" i="52"/>
  <c r="C31" i="52"/>
  <c r="C19" i="52"/>
  <c r="C7" i="52"/>
  <c r="E34" i="52"/>
  <c r="C25" i="52"/>
  <c r="C13" i="52"/>
  <c r="C5" i="52"/>
  <c r="D34" i="52"/>
  <c r="C6" i="52"/>
  <c r="C9" i="51"/>
  <c r="C12" i="51"/>
  <c r="C21" i="51"/>
  <c r="C24" i="51"/>
  <c r="C16" i="51"/>
  <c r="C22" i="51"/>
  <c r="C28" i="51"/>
  <c r="C15" i="51"/>
  <c r="C5" i="51"/>
  <c r="C8" i="51"/>
  <c r="C17" i="51"/>
  <c r="C20" i="51"/>
  <c r="C13" i="51"/>
  <c r="C27" i="51"/>
  <c r="C23" i="51"/>
  <c r="C29" i="51"/>
  <c r="C33" i="51"/>
  <c r="C7" i="51"/>
  <c r="C25" i="51"/>
  <c r="C10" i="51"/>
  <c r="C11" i="51"/>
  <c r="C19" i="51"/>
  <c r="C14" i="51"/>
  <c r="C26" i="51"/>
  <c r="D34" i="51"/>
  <c r="E34" i="51"/>
  <c r="C6" i="51"/>
  <c r="C18" i="51"/>
  <c r="C30" i="51"/>
  <c r="C34" i="61" l="1"/>
  <c r="C34" i="60"/>
  <c r="C34" i="59"/>
  <c r="C34" i="58"/>
  <c r="C34" i="57"/>
  <c r="C34" i="56"/>
  <c r="C34" i="55"/>
  <c r="C34" i="52"/>
  <c r="C34" i="53"/>
  <c r="C34" i="51"/>
</calcChain>
</file>

<file path=xl/sharedStrings.xml><?xml version="1.0" encoding="utf-8"?>
<sst xmlns="http://schemas.openxmlformats.org/spreadsheetml/2006/main" count="350" uniqueCount="35">
  <si>
    <t>Количество прикрепленного населения к медицинским организациям</t>
  </si>
  <si>
    <t>ВЗРОСЛЫЕ:</t>
  </si>
  <si>
    <t>ДЕТИ:</t>
  </si>
  <si>
    <t>Итого по субъекту</t>
  </si>
  <si>
    <t>(ЧЕЛ.)</t>
  </si>
  <si>
    <t>Застрахованные лица не прикрепленные к МО</t>
  </si>
  <si>
    <t>НАИМЕНОВАНИЕ МО</t>
  </si>
  <si>
    <t>ГБУЗ КО  "ГОРОДСКАЯ БОЛЬНИЦА № 3"</t>
  </si>
  <si>
    <t>ГБУЗ КО  "ГОРОДСКАЯ БОЛЬНИЦА № 2"</t>
  </si>
  <si>
    <t>ГБУЗ КО "ГОРОДСКАЯ ПОЛИКЛИНИКА № 3"</t>
  </si>
  <si>
    <t>ГБУЗ КО "БАЛТИЙСКАЯ ЦРБ"</t>
  </si>
  <si>
    <t>ГБУЗ КО "СВЕТЛОВСКАЯ ЦГБ"</t>
  </si>
  <si>
    <t>ГБУЗ КО "СОВЕТСКАЯ ЦГБ"</t>
  </si>
  <si>
    <t>ГБУЗ КО "БАГРАТИОНОВСКАЯ ЦРБ"</t>
  </si>
  <si>
    <t>ГБУЗ КО "ГВАРДЕЙСКАЯ ЦРБ"</t>
  </si>
  <si>
    <t>ГБУЗ КО "ГУРЬЕВСКАЯ ЦРБ"</t>
  </si>
  <si>
    <t>ГБУЗ КО "ГУСЕВСКАЯ ЦРБ"</t>
  </si>
  <si>
    <t>ГБУЗ КО "ЗЕЛЕНОГРАДСКАЯ ЦРБ"</t>
  </si>
  <si>
    <t>ГБУЗ КО "НЕСТЕРОВСКАЯ ЦРБ"</t>
  </si>
  <si>
    <t>ГБУЗ КО "НЕМАНСКАЯ ЦРБ"</t>
  </si>
  <si>
    <t>ГБУЗ КО "СЛАВСКАЯ ЦРБ"</t>
  </si>
  <si>
    <t>ГБУЗ КО "ЧЕРНЯХОВСКАЯ ЦРБ"</t>
  </si>
  <si>
    <t>ГБУЗ КО "КРАСНОЗНАМЕНСКАЯ ЦРБ"</t>
  </si>
  <si>
    <t>ГБУЗ КО "ОЗЕРСКАЯ ЦРБ"</t>
  </si>
  <si>
    <t>ГБУЗ КО "ПОЛЕССКАЯ ЦРБ"</t>
  </si>
  <si>
    <t>ГБУЗ КО "ПРАВДИНСКАЯ ЦРБ"</t>
  </si>
  <si>
    <t>ГБУЗ КО "МАМОНОВСКАЯ ГБ"</t>
  </si>
  <si>
    <t>ГБУЗ КО "ЛАДУШКИНСКАЯ ГБ"</t>
  </si>
  <si>
    <t>ГБУЗ КО "ЦЕНТРАЛЬНАЯ ГОРОДСКАЯ КЛИНИЧЕСКАЯ БОЛЬНИЦА"</t>
  </si>
  <si>
    <t>ФГБУ "1409 ВОЕННО-МОРСКОЙ КЛИНИЧЕСКИЙ ГОСПИТАЛЬ" М РФ</t>
  </si>
  <si>
    <t>ЧУЗ "РЖД-МЕДИЦИНА"Г.КАЛИНИНГРАД"</t>
  </si>
  <si>
    <t>ГБУЗ КО  "ГОРОДСКАЯ БОЛЬНИЦА № 4"</t>
  </si>
  <si>
    <t>ГБУЗ КО "МЕЖРАЙОННАЯ БОЛЬНИЦА № 1"</t>
  </si>
  <si>
    <t>ГБУЗ КО "ГОРОДСКАЯ ДЕТСКАЯ ПОЛИКЛИНИКА"</t>
  </si>
  <si>
    <t>ФГАОУ ВО "БФУ им. И. КАНТА"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</si>
</sst>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4" fillId="0" borderId="5" xfId="0" applyFont="1" applyBorder="1"/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2" fillId="0" borderId="1" xfId="0" applyFont="1" applyBorder="1"/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1" xfId="0" applyBorder="1"/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/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12024/&#1056;&#1040;&#1057;&#1063;&#1025;&#1058;_01_01_2024/&#1054;&#1073;&#1097;&#1080;&#1081;&#1056;&#1072;&#1089;&#1095;&#1105;&#1090;_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102024/&#1056;&#1040;&#1057;&#1063;&#1025;&#1058;_01_10_2024/&#1054;&#1073;&#1097;&#1080;&#1081;&#1056;&#1072;&#1089;&#1095;&#1105;&#1090;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secalculation\01012024\&#1056;&#1040;&#1057;&#1063;&#1025;&#1058;_01_01_2024\&#1054;&#1073;&#1097;&#1080;&#1081;&#1056;&#1072;&#1089;&#1095;&#1105;&#1090;_2024.xlsx" TargetMode="External"/><Relationship Id="rId1" Type="http://schemas.openxmlformats.org/officeDocument/2006/relationships/externalLinkPath" Target="/basecalculation/01022024/&#1056;&#1040;&#1057;&#1063;&#1025;&#1058;_01_02_2024/&#1054;&#1073;&#1097;&#1080;&#1081;&#1056;&#1072;&#1089;&#1095;&#1105;&#1090;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32024/&#1056;&#1040;&#1057;&#1063;&#1025;&#1058;_01_03_2024/&#1054;&#1073;&#1097;&#1080;&#1081;&#1056;&#1072;&#1089;&#1095;&#1105;&#1090;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42024/&#1056;&#1040;&#1057;&#1063;&#1025;&#1058;_01_04_2024/&#1054;&#1073;&#1097;&#1080;&#1081;&#1056;&#1072;&#1089;&#1095;&#1105;&#1090;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52024/&#1056;&#1040;&#1057;&#1063;&#1025;&#1058;_01_05_2024/&#1054;&#1073;&#1097;&#1080;&#1081;&#1056;&#1072;&#1089;&#1095;&#1105;&#1090;_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62024/&#1056;&#1040;&#1057;&#1063;&#1025;&#1058;_01_06_2024/&#1054;&#1073;&#1097;&#1080;&#1081;&#1056;&#1072;&#1089;&#1095;&#1105;&#1090;_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72024/&#1056;&#1040;&#1057;&#1063;&#1025;&#1058;_01_07_2024/&#1054;&#1073;&#1097;&#1080;&#1081;&#1056;&#1072;&#1089;&#1095;&#1105;&#1090;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82024/&#1056;&#1040;&#1057;&#1063;&#1025;&#1058;_01_08_2024/&#1054;&#1073;&#1097;&#1080;&#1081;&#1056;&#1072;&#1089;&#1095;&#1105;&#1090;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calculation/01092024/&#1056;&#1040;&#1057;&#1063;&#1025;&#1058;_01_09_2024/&#1054;&#1073;&#1097;&#1080;&#1081;&#1056;&#1072;&#1089;&#1095;&#1105;&#109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45292</v>
          </cell>
        </row>
      </sheetData>
      <sheetData sheetId="1"/>
      <sheetData sheetId="2">
        <row r="9">
          <cell r="Q9">
            <v>77694</v>
          </cell>
          <cell r="R9">
            <v>0</v>
          </cell>
        </row>
        <row r="10">
          <cell r="Q10">
            <v>74510</v>
          </cell>
          <cell r="R10">
            <v>0</v>
          </cell>
        </row>
        <row r="11">
          <cell r="Q11">
            <v>12054</v>
          </cell>
          <cell r="R11">
            <v>0</v>
          </cell>
        </row>
        <row r="12">
          <cell r="Q12">
            <v>20451</v>
          </cell>
          <cell r="R12">
            <v>5462</v>
          </cell>
        </row>
        <row r="13">
          <cell r="Q13">
            <v>22395</v>
          </cell>
          <cell r="R13">
            <v>4801</v>
          </cell>
        </row>
        <row r="14">
          <cell r="Q14">
            <v>27257</v>
          </cell>
          <cell r="R14">
            <v>6076</v>
          </cell>
        </row>
        <row r="15">
          <cell r="Q15">
            <v>19142</v>
          </cell>
          <cell r="R15">
            <v>4729</v>
          </cell>
        </row>
        <row r="16">
          <cell r="Q16">
            <v>20216</v>
          </cell>
          <cell r="R16">
            <v>4960</v>
          </cell>
        </row>
        <row r="17">
          <cell r="Q17">
            <v>56110</v>
          </cell>
          <cell r="R17">
            <v>17944</v>
          </cell>
        </row>
        <row r="18">
          <cell r="Q18">
            <v>22836</v>
          </cell>
          <cell r="R18">
            <v>5674</v>
          </cell>
        </row>
        <row r="19">
          <cell r="Q19">
            <v>27093</v>
          </cell>
          <cell r="R19">
            <v>6835</v>
          </cell>
        </row>
        <row r="20">
          <cell r="Q20">
            <v>8994</v>
          </cell>
          <cell r="R20">
            <v>2302</v>
          </cell>
        </row>
        <row r="21">
          <cell r="Q21">
            <v>12419</v>
          </cell>
          <cell r="R21">
            <v>3102</v>
          </cell>
        </row>
        <row r="22">
          <cell r="Q22">
            <v>12059</v>
          </cell>
          <cell r="R22">
            <v>2891</v>
          </cell>
        </row>
        <row r="23">
          <cell r="Q23">
            <v>30481</v>
          </cell>
          <cell r="R23">
            <v>8187</v>
          </cell>
        </row>
        <row r="24">
          <cell r="Q24">
            <v>7087</v>
          </cell>
          <cell r="R24">
            <v>1681</v>
          </cell>
        </row>
        <row r="25">
          <cell r="Q25">
            <v>8629</v>
          </cell>
          <cell r="R25">
            <v>2387</v>
          </cell>
        </row>
        <row r="26">
          <cell r="Q26">
            <v>13268</v>
          </cell>
          <cell r="R26">
            <v>3127</v>
          </cell>
        </row>
        <row r="27">
          <cell r="Q27">
            <v>12114</v>
          </cell>
          <cell r="R27">
            <v>3085</v>
          </cell>
        </row>
        <row r="28">
          <cell r="Q28">
            <v>13774</v>
          </cell>
          <cell r="R28">
            <v>0</v>
          </cell>
        </row>
        <row r="29">
          <cell r="Q29">
            <v>8050</v>
          </cell>
          <cell r="R29">
            <v>1945</v>
          </cell>
        </row>
        <row r="30">
          <cell r="Q30">
            <v>4932</v>
          </cell>
          <cell r="R30">
            <v>1061</v>
          </cell>
        </row>
        <row r="31">
          <cell r="Q31">
            <v>171575</v>
          </cell>
          <cell r="R31">
            <v>0</v>
          </cell>
        </row>
        <row r="32">
          <cell r="Q32">
            <v>99185</v>
          </cell>
          <cell r="R32">
            <v>949</v>
          </cell>
        </row>
        <row r="33">
          <cell r="Q33">
            <v>30843</v>
          </cell>
          <cell r="R33">
            <v>6864</v>
          </cell>
        </row>
        <row r="34">
          <cell r="Q34">
            <v>12340</v>
          </cell>
          <cell r="R34">
            <v>0</v>
          </cell>
        </row>
        <row r="35">
          <cell r="Q35">
            <v>0</v>
          </cell>
          <cell r="R35">
            <v>120899</v>
          </cell>
        </row>
        <row r="36">
          <cell r="Q36">
            <v>4865</v>
          </cell>
          <cell r="R36">
            <v>1565</v>
          </cell>
        </row>
        <row r="37">
          <cell r="Q37">
            <v>778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Анализ ежемес.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45566</v>
          </cell>
        </row>
      </sheetData>
      <sheetData sheetId="1"/>
      <sheetData sheetId="2">
        <row r="9">
          <cell r="Q9">
            <v>78348</v>
          </cell>
          <cell r="R9">
            <v>0</v>
          </cell>
        </row>
        <row r="10">
          <cell r="Q10">
            <v>75453</v>
          </cell>
          <cell r="R10">
            <v>0</v>
          </cell>
        </row>
        <row r="11">
          <cell r="Q11">
            <v>12046</v>
          </cell>
          <cell r="R11">
            <v>0</v>
          </cell>
        </row>
        <row r="12">
          <cell r="Q12">
            <v>20130</v>
          </cell>
          <cell r="R12">
            <v>5400</v>
          </cell>
        </row>
        <row r="13">
          <cell r="Q13">
            <v>22317</v>
          </cell>
          <cell r="R13">
            <v>4813</v>
          </cell>
        </row>
        <row r="14">
          <cell r="Q14">
            <v>27027</v>
          </cell>
          <cell r="R14">
            <v>5892</v>
          </cell>
        </row>
        <row r="15">
          <cell r="Q15">
            <v>18793</v>
          </cell>
          <cell r="R15">
            <v>4665</v>
          </cell>
        </row>
        <row r="16">
          <cell r="Q16">
            <v>20575</v>
          </cell>
          <cell r="R16">
            <v>4890</v>
          </cell>
        </row>
        <row r="17">
          <cell r="Q17">
            <v>57688</v>
          </cell>
          <cell r="R17">
            <v>18126</v>
          </cell>
        </row>
        <row r="18">
          <cell r="Q18">
            <v>22465</v>
          </cell>
          <cell r="R18">
            <v>5599</v>
          </cell>
        </row>
        <row r="19">
          <cell r="Q19">
            <v>27335</v>
          </cell>
          <cell r="R19">
            <v>6936</v>
          </cell>
        </row>
        <row r="20">
          <cell r="Q20">
            <v>8771</v>
          </cell>
          <cell r="R20">
            <v>2192</v>
          </cell>
        </row>
        <row r="21">
          <cell r="Q21">
            <v>12286</v>
          </cell>
          <cell r="R21">
            <v>3011</v>
          </cell>
        </row>
        <row r="22">
          <cell r="Q22">
            <v>11819</v>
          </cell>
          <cell r="R22">
            <v>2826</v>
          </cell>
        </row>
        <row r="23">
          <cell r="Q23">
            <v>30027</v>
          </cell>
          <cell r="R23">
            <v>8015</v>
          </cell>
        </row>
        <row r="24">
          <cell r="Q24">
            <v>7074</v>
          </cell>
          <cell r="R24">
            <v>1665</v>
          </cell>
        </row>
        <row r="25">
          <cell r="Q25">
            <v>8484</v>
          </cell>
          <cell r="R25">
            <v>2340</v>
          </cell>
        </row>
        <row r="26">
          <cell r="Q26">
            <v>13133</v>
          </cell>
          <cell r="R26">
            <v>3075</v>
          </cell>
        </row>
        <row r="27">
          <cell r="Q27">
            <v>11885</v>
          </cell>
          <cell r="R27">
            <v>2995</v>
          </cell>
        </row>
        <row r="28">
          <cell r="Q28">
            <v>13915</v>
          </cell>
          <cell r="R28">
            <v>0</v>
          </cell>
        </row>
        <row r="29">
          <cell r="Q29">
            <v>8028</v>
          </cell>
          <cell r="R29">
            <v>1870</v>
          </cell>
        </row>
        <row r="30">
          <cell r="Q30">
            <v>4922</v>
          </cell>
          <cell r="R30">
            <v>1047</v>
          </cell>
        </row>
        <row r="31">
          <cell r="Q31">
            <v>175206</v>
          </cell>
          <cell r="R31">
            <v>0</v>
          </cell>
        </row>
        <row r="32">
          <cell r="Q32">
            <v>100396</v>
          </cell>
          <cell r="R32">
            <v>911</v>
          </cell>
        </row>
        <row r="33">
          <cell r="Q33">
            <v>31387</v>
          </cell>
          <cell r="R33">
            <v>6868</v>
          </cell>
        </row>
        <row r="34">
          <cell r="Q34">
            <v>11757</v>
          </cell>
          <cell r="R34">
            <v>0</v>
          </cell>
        </row>
        <row r="35">
          <cell r="Q35">
            <v>0</v>
          </cell>
          <cell r="R35">
            <v>121610</v>
          </cell>
        </row>
        <row r="36">
          <cell r="Q36">
            <v>5505</v>
          </cell>
          <cell r="R36">
            <v>731</v>
          </cell>
        </row>
        <row r="37">
          <cell r="Q37">
            <v>1125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45323</v>
          </cell>
        </row>
      </sheetData>
      <sheetData sheetId="1"/>
      <sheetData sheetId="2">
        <row r="9">
          <cell r="Q9">
            <v>77728</v>
          </cell>
          <cell r="R9">
            <v>0</v>
          </cell>
        </row>
        <row r="10">
          <cell r="Q10">
            <v>74614</v>
          </cell>
          <cell r="R10">
            <v>0</v>
          </cell>
        </row>
        <row r="11">
          <cell r="Q11">
            <v>12056</v>
          </cell>
          <cell r="R11">
            <v>0</v>
          </cell>
        </row>
        <row r="12">
          <cell r="Q12">
            <v>20372</v>
          </cell>
          <cell r="R12">
            <v>5463</v>
          </cell>
        </row>
        <row r="13">
          <cell r="Q13">
            <v>22355</v>
          </cell>
          <cell r="R13">
            <v>4806</v>
          </cell>
        </row>
        <row r="14">
          <cell r="Q14">
            <v>27199</v>
          </cell>
          <cell r="R14">
            <v>6059</v>
          </cell>
        </row>
        <row r="15">
          <cell r="Q15">
            <v>19077</v>
          </cell>
          <cell r="R15">
            <v>4707</v>
          </cell>
        </row>
        <row r="16">
          <cell r="Q16">
            <v>20105</v>
          </cell>
          <cell r="R16">
            <v>4946</v>
          </cell>
        </row>
        <row r="17">
          <cell r="Q17">
            <v>56237</v>
          </cell>
          <cell r="R17">
            <v>17950</v>
          </cell>
        </row>
        <row r="18">
          <cell r="Q18">
            <v>22728</v>
          </cell>
          <cell r="R18">
            <v>5661</v>
          </cell>
        </row>
        <row r="19">
          <cell r="Q19">
            <v>27122</v>
          </cell>
          <cell r="R19">
            <v>6846</v>
          </cell>
        </row>
        <row r="20">
          <cell r="Q20">
            <v>8945</v>
          </cell>
          <cell r="R20">
            <v>2292</v>
          </cell>
        </row>
        <row r="21">
          <cell r="Q21">
            <v>12380</v>
          </cell>
          <cell r="R21">
            <v>3094</v>
          </cell>
        </row>
        <row r="22">
          <cell r="Q22">
            <v>11995</v>
          </cell>
          <cell r="R22">
            <v>2875</v>
          </cell>
        </row>
        <row r="23">
          <cell r="Q23">
            <v>30295</v>
          </cell>
          <cell r="R23">
            <v>8161</v>
          </cell>
        </row>
        <row r="24">
          <cell r="Q24">
            <v>7066</v>
          </cell>
          <cell r="R24">
            <v>1674</v>
          </cell>
        </row>
        <row r="25">
          <cell r="Q25">
            <v>8570</v>
          </cell>
          <cell r="R25">
            <v>2377</v>
          </cell>
        </row>
        <row r="26">
          <cell r="Q26">
            <v>13212</v>
          </cell>
          <cell r="R26">
            <v>3125</v>
          </cell>
        </row>
        <row r="27">
          <cell r="Q27">
            <v>12057</v>
          </cell>
          <cell r="R27">
            <v>3074</v>
          </cell>
        </row>
        <row r="28">
          <cell r="Q28">
            <v>13769</v>
          </cell>
          <cell r="R28">
            <v>0</v>
          </cell>
        </row>
        <row r="29">
          <cell r="Q29">
            <v>8017</v>
          </cell>
          <cell r="R29">
            <v>1927</v>
          </cell>
        </row>
        <row r="30">
          <cell r="Q30">
            <v>4924</v>
          </cell>
          <cell r="R30">
            <v>1053</v>
          </cell>
        </row>
        <row r="31">
          <cell r="Q31">
            <v>171976</v>
          </cell>
          <cell r="R31">
            <v>0</v>
          </cell>
        </row>
        <row r="32">
          <cell r="Q32">
            <v>99386</v>
          </cell>
          <cell r="R32">
            <v>935</v>
          </cell>
        </row>
        <row r="33">
          <cell r="Q33">
            <v>30895</v>
          </cell>
          <cell r="R33">
            <v>6850</v>
          </cell>
        </row>
        <row r="34">
          <cell r="Q34">
            <v>12267</v>
          </cell>
          <cell r="R34">
            <v>0</v>
          </cell>
        </row>
        <row r="35">
          <cell r="Q35">
            <v>0</v>
          </cell>
          <cell r="R35">
            <v>121120</v>
          </cell>
        </row>
        <row r="36">
          <cell r="Q36">
            <v>4845</v>
          </cell>
          <cell r="R36">
            <v>1419</v>
          </cell>
        </row>
        <row r="37">
          <cell r="Q37">
            <v>761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45352</v>
          </cell>
        </row>
      </sheetData>
      <sheetData sheetId="1"/>
      <sheetData sheetId="2">
        <row r="9">
          <cell r="Q9">
            <v>77870</v>
          </cell>
          <cell r="R9">
            <v>0</v>
          </cell>
        </row>
        <row r="10">
          <cell r="Q10">
            <v>74762</v>
          </cell>
          <cell r="R10">
            <v>0</v>
          </cell>
        </row>
        <row r="11">
          <cell r="Q11">
            <v>12047</v>
          </cell>
          <cell r="R11">
            <v>0</v>
          </cell>
        </row>
        <row r="12">
          <cell r="Q12">
            <v>20346</v>
          </cell>
          <cell r="R12">
            <v>5460</v>
          </cell>
        </row>
        <row r="13">
          <cell r="Q13">
            <v>22361</v>
          </cell>
          <cell r="R13">
            <v>4814</v>
          </cell>
        </row>
        <row r="14">
          <cell r="Q14">
            <v>27197</v>
          </cell>
          <cell r="R14">
            <v>6035</v>
          </cell>
        </row>
        <row r="15">
          <cell r="Q15">
            <v>19022</v>
          </cell>
          <cell r="R15">
            <v>4692</v>
          </cell>
        </row>
        <row r="16">
          <cell r="Q16">
            <v>20144</v>
          </cell>
          <cell r="R16">
            <v>4920</v>
          </cell>
        </row>
        <row r="17">
          <cell r="Q17">
            <v>56454</v>
          </cell>
          <cell r="R17">
            <v>18137</v>
          </cell>
        </row>
        <row r="18">
          <cell r="Q18">
            <v>22722</v>
          </cell>
          <cell r="R18">
            <v>5664</v>
          </cell>
        </row>
        <row r="19">
          <cell r="Q19">
            <v>27137</v>
          </cell>
          <cell r="R19">
            <v>6872</v>
          </cell>
        </row>
        <row r="20">
          <cell r="Q20">
            <v>8930</v>
          </cell>
          <cell r="R20">
            <v>2276</v>
          </cell>
        </row>
        <row r="21">
          <cell r="Q21">
            <v>12362</v>
          </cell>
          <cell r="R21">
            <v>3091</v>
          </cell>
        </row>
        <row r="22">
          <cell r="Q22">
            <v>11974</v>
          </cell>
          <cell r="R22">
            <v>2865</v>
          </cell>
        </row>
        <row r="23">
          <cell r="Q23">
            <v>30254</v>
          </cell>
          <cell r="R23">
            <v>8151</v>
          </cell>
        </row>
        <row r="24">
          <cell r="Q24">
            <v>7043</v>
          </cell>
          <cell r="R24">
            <v>1670</v>
          </cell>
        </row>
        <row r="25">
          <cell r="Q25">
            <v>8563</v>
          </cell>
          <cell r="R25">
            <v>2377</v>
          </cell>
        </row>
        <row r="26">
          <cell r="Q26">
            <v>13196</v>
          </cell>
          <cell r="R26">
            <v>3121</v>
          </cell>
        </row>
        <row r="27">
          <cell r="Q27">
            <v>12030</v>
          </cell>
          <cell r="R27">
            <v>3064</v>
          </cell>
        </row>
        <row r="28">
          <cell r="Q28">
            <v>13814</v>
          </cell>
          <cell r="R28">
            <v>0</v>
          </cell>
        </row>
        <row r="29">
          <cell r="Q29">
            <v>8017</v>
          </cell>
          <cell r="R29">
            <v>1923</v>
          </cell>
        </row>
        <row r="30">
          <cell r="Q30">
            <v>4923</v>
          </cell>
          <cell r="R30">
            <v>1051</v>
          </cell>
        </row>
        <row r="31">
          <cell r="Q31">
            <v>172521</v>
          </cell>
          <cell r="R31">
            <v>0</v>
          </cell>
        </row>
        <row r="32">
          <cell r="Q32">
            <v>99579</v>
          </cell>
          <cell r="R32">
            <v>925</v>
          </cell>
        </row>
        <row r="33">
          <cell r="Q33">
            <v>30972</v>
          </cell>
          <cell r="R33">
            <v>6860</v>
          </cell>
        </row>
        <row r="34">
          <cell r="Q34">
            <v>12209</v>
          </cell>
          <cell r="R34">
            <v>0</v>
          </cell>
        </row>
        <row r="35">
          <cell r="Q35">
            <v>0</v>
          </cell>
          <cell r="R35">
            <v>121222</v>
          </cell>
        </row>
        <row r="36">
          <cell r="Q36">
            <v>4822</v>
          </cell>
          <cell r="R36">
            <v>1239</v>
          </cell>
        </row>
        <row r="37">
          <cell r="Q37">
            <v>784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45383</v>
          </cell>
        </row>
      </sheetData>
      <sheetData sheetId="1"/>
      <sheetData sheetId="2">
        <row r="9">
          <cell r="Q9">
            <v>77992</v>
          </cell>
          <cell r="R9">
            <v>0</v>
          </cell>
        </row>
        <row r="10">
          <cell r="Q10">
            <v>74877</v>
          </cell>
          <cell r="R10">
            <v>0</v>
          </cell>
        </row>
        <row r="11">
          <cell r="Q11">
            <v>12036</v>
          </cell>
          <cell r="R11">
            <v>0</v>
          </cell>
        </row>
        <row r="12">
          <cell r="Q12">
            <v>20330</v>
          </cell>
          <cell r="R12">
            <v>5453</v>
          </cell>
        </row>
        <row r="13">
          <cell r="Q13">
            <v>22363</v>
          </cell>
          <cell r="R13">
            <v>4799</v>
          </cell>
        </row>
        <row r="14">
          <cell r="Q14">
            <v>27193</v>
          </cell>
          <cell r="R14">
            <v>6016</v>
          </cell>
        </row>
        <row r="15">
          <cell r="Q15">
            <v>19003</v>
          </cell>
          <cell r="R15">
            <v>4690</v>
          </cell>
        </row>
        <row r="16">
          <cell r="Q16">
            <v>20152</v>
          </cell>
          <cell r="R16">
            <v>4927</v>
          </cell>
        </row>
        <row r="17">
          <cell r="Q17">
            <v>56625</v>
          </cell>
          <cell r="R17">
            <v>18180</v>
          </cell>
        </row>
        <row r="18">
          <cell r="Q18">
            <v>22681</v>
          </cell>
          <cell r="R18">
            <v>5649</v>
          </cell>
        </row>
        <row r="19">
          <cell r="Q19">
            <v>27182</v>
          </cell>
          <cell r="R19">
            <v>6868</v>
          </cell>
        </row>
        <row r="20">
          <cell r="Q20">
            <v>8913</v>
          </cell>
          <cell r="R20">
            <v>2264</v>
          </cell>
        </row>
        <row r="21">
          <cell r="Q21">
            <v>12356</v>
          </cell>
          <cell r="R21">
            <v>3082</v>
          </cell>
        </row>
        <row r="22">
          <cell r="Q22">
            <v>11955</v>
          </cell>
          <cell r="R22">
            <v>2857</v>
          </cell>
        </row>
        <row r="23">
          <cell r="Q23">
            <v>30211</v>
          </cell>
          <cell r="R23">
            <v>8145</v>
          </cell>
        </row>
        <row r="24">
          <cell r="Q24">
            <v>7042</v>
          </cell>
          <cell r="R24">
            <v>1664</v>
          </cell>
        </row>
        <row r="25">
          <cell r="Q25">
            <v>8560</v>
          </cell>
          <cell r="R25">
            <v>2377</v>
          </cell>
        </row>
        <row r="26">
          <cell r="Q26">
            <v>13188</v>
          </cell>
          <cell r="R26">
            <v>3107</v>
          </cell>
        </row>
        <row r="27">
          <cell r="Q27">
            <v>12012</v>
          </cell>
          <cell r="R27">
            <v>3049</v>
          </cell>
        </row>
        <row r="28">
          <cell r="Q28">
            <v>13827</v>
          </cell>
          <cell r="R28">
            <v>0</v>
          </cell>
        </row>
        <row r="29">
          <cell r="Q29">
            <v>8035</v>
          </cell>
          <cell r="R29">
            <v>1912</v>
          </cell>
        </row>
        <row r="30">
          <cell r="Q30">
            <v>4929</v>
          </cell>
          <cell r="R30">
            <v>1051</v>
          </cell>
        </row>
        <row r="31">
          <cell r="Q31">
            <v>172906</v>
          </cell>
          <cell r="R31">
            <v>0</v>
          </cell>
        </row>
        <row r="32">
          <cell r="Q32">
            <v>99768</v>
          </cell>
          <cell r="R32">
            <v>924</v>
          </cell>
        </row>
        <row r="33">
          <cell r="Q33">
            <v>31039</v>
          </cell>
          <cell r="R33">
            <v>6846</v>
          </cell>
        </row>
        <row r="34">
          <cell r="Q34">
            <v>12152</v>
          </cell>
          <cell r="R34">
            <v>0</v>
          </cell>
        </row>
        <row r="35">
          <cell r="Q35">
            <v>0</v>
          </cell>
          <cell r="R35">
            <v>121183</v>
          </cell>
        </row>
        <row r="36">
          <cell r="Q36">
            <v>4849</v>
          </cell>
          <cell r="R36">
            <v>1126</v>
          </cell>
        </row>
        <row r="37">
          <cell r="Q37">
            <v>839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45413</v>
          </cell>
        </row>
      </sheetData>
      <sheetData sheetId="1"/>
      <sheetData sheetId="2">
        <row r="9">
          <cell r="Q9">
            <v>78052</v>
          </cell>
          <cell r="R9">
            <v>0</v>
          </cell>
        </row>
        <row r="10">
          <cell r="Q10">
            <v>74950</v>
          </cell>
          <cell r="R10">
            <v>0</v>
          </cell>
        </row>
        <row r="11">
          <cell r="Q11">
            <v>12025</v>
          </cell>
          <cell r="R11">
            <v>0</v>
          </cell>
        </row>
        <row r="12">
          <cell r="Q12">
            <v>20289</v>
          </cell>
          <cell r="R12">
            <v>5451</v>
          </cell>
        </row>
        <row r="13">
          <cell r="Q13">
            <v>22358</v>
          </cell>
          <cell r="R13">
            <v>4806</v>
          </cell>
        </row>
        <row r="14">
          <cell r="Q14">
            <v>27177</v>
          </cell>
          <cell r="R14">
            <v>5992</v>
          </cell>
        </row>
        <row r="15">
          <cell r="Q15">
            <v>18966</v>
          </cell>
          <cell r="R15">
            <v>4675</v>
          </cell>
        </row>
        <row r="16">
          <cell r="Q16">
            <v>20151</v>
          </cell>
          <cell r="R16">
            <v>4941</v>
          </cell>
        </row>
        <row r="17">
          <cell r="Q17">
            <v>56779</v>
          </cell>
          <cell r="R17">
            <v>18172</v>
          </cell>
        </row>
        <row r="18">
          <cell r="Q18">
            <v>22633</v>
          </cell>
          <cell r="R18">
            <v>5663</v>
          </cell>
        </row>
        <row r="19">
          <cell r="Q19">
            <v>27231</v>
          </cell>
          <cell r="R19">
            <v>6864</v>
          </cell>
        </row>
        <row r="20">
          <cell r="Q20">
            <v>8893</v>
          </cell>
          <cell r="R20">
            <v>2258</v>
          </cell>
        </row>
        <row r="21">
          <cell r="Q21">
            <v>12342</v>
          </cell>
          <cell r="R21">
            <v>3074</v>
          </cell>
        </row>
        <row r="22">
          <cell r="Q22">
            <v>11926</v>
          </cell>
          <cell r="R22">
            <v>2855</v>
          </cell>
        </row>
        <row r="23">
          <cell r="Q23">
            <v>30181</v>
          </cell>
          <cell r="R23">
            <v>8147</v>
          </cell>
        </row>
        <row r="24">
          <cell r="Q24">
            <v>7023</v>
          </cell>
          <cell r="R24">
            <v>1662</v>
          </cell>
        </row>
        <row r="25">
          <cell r="Q25">
            <v>8557</v>
          </cell>
          <cell r="R25">
            <v>2372</v>
          </cell>
        </row>
        <row r="26">
          <cell r="Q26">
            <v>13196</v>
          </cell>
          <cell r="R26">
            <v>3096</v>
          </cell>
        </row>
        <row r="27">
          <cell r="Q27">
            <v>11996</v>
          </cell>
          <cell r="R27">
            <v>3059</v>
          </cell>
        </row>
        <row r="28">
          <cell r="Q28">
            <v>13844</v>
          </cell>
          <cell r="R28">
            <v>0</v>
          </cell>
        </row>
        <row r="29">
          <cell r="Q29">
            <v>8053</v>
          </cell>
          <cell r="R29">
            <v>1904</v>
          </cell>
        </row>
        <row r="30">
          <cell r="Q30">
            <v>4928</v>
          </cell>
          <cell r="R30">
            <v>1052</v>
          </cell>
        </row>
        <row r="31">
          <cell r="Q31">
            <v>173346</v>
          </cell>
          <cell r="R31">
            <v>0</v>
          </cell>
        </row>
        <row r="32">
          <cell r="Q32">
            <v>99807</v>
          </cell>
          <cell r="R32">
            <v>919</v>
          </cell>
        </row>
        <row r="33">
          <cell r="Q33">
            <v>31075</v>
          </cell>
          <cell r="R33">
            <v>6823</v>
          </cell>
        </row>
        <row r="34">
          <cell r="Q34">
            <v>12095</v>
          </cell>
          <cell r="R34">
            <v>0</v>
          </cell>
        </row>
        <row r="35">
          <cell r="Q35">
            <v>0</v>
          </cell>
          <cell r="R35">
            <v>121157</v>
          </cell>
        </row>
        <row r="36">
          <cell r="Q36">
            <v>4920</v>
          </cell>
          <cell r="R36">
            <v>1045</v>
          </cell>
        </row>
        <row r="37">
          <cell r="Q37">
            <v>874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Анализ ежемес.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45444</v>
          </cell>
        </row>
      </sheetData>
      <sheetData sheetId="1"/>
      <sheetData sheetId="2">
        <row r="9">
          <cell r="Q9">
            <v>78132</v>
          </cell>
          <cell r="R9">
            <v>0</v>
          </cell>
        </row>
        <row r="10">
          <cell r="Q10">
            <v>75071</v>
          </cell>
          <cell r="R10">
            <v>0</v>
          </cell>
        </row>
        <row r="11">
          <cell r="Q11">
            <v>12038</v>
          </cell>
          <cell r="R11">
            <v>0</v>
          </cell>
        </row>
        <row r="12">
          <cell r="Q12">
            <v>20251</v>
          </cell>
          <cell r="R12">
            <v>5436</v>
          </cell>
        </row>
        <row r="13">
          <cell r="Q13">
            <v>22355</v>
          </cell>
          <cell r="R13">
            <v>4806</v>
          </cell>
        </row>
        <row r="14">
          <cell r="Q14">
            <v>27162</v>
          </cell>
          <cell r="R14">
            <v>5978</v>
          </cell>
        </row>
        <row r="15">
          <cell r="Q15">
            <v>18947</v>
          </cell>
          <cell r="R15">
            <v>4699</v>
          </cell>
        </row>
        <row r="16">
          <cell r="Q16">
            <v>20215</v>
          </cell>
          <cell r="R16">
            <v>4935</v>
          </cell>
        </row>
        <row r="17">
          <cell r="Q17">
            <v>56985</v>
          </cell>
          <cell r="R17">
            <v>18156</v>
          </cell>
        </row>
        <row r="18">
          <cell r="Q18">
            <v>22615</v>
          </cell>
          <cell r="R18">
            <v>5661</v>
          </cell>
        </row>
        <row r="19">
          <cell r="Q19">
            <v>27238</v>
          </cell>
          <cell r="R19">
            <v>6874</v>
          </cell>
        </row>
        <row r="20">
          <cell r="Q20">
            <v>8867</v>
          </cell>
          <cell r="R20">
            <v>2254</v>
          </cell>
        </row>
        <row r="21">
          <cell r="Q21">
            <v>12335</v>
          </cell>
          <cell r="R21">
            <v>3083</v>
          </cell>
        </row>
        <row r="22">
          <cell r="Q22">
            <v>11897</v>
          </cell>
          <cell r="R22">
            <v>2847</v>
          </cell>
        </row>
        <row r="23">
          <cell r="Q23">
            <v>30141</v>
          </cell>
          <cell r="R23">
            <v>8141</v>
          </cell>
        </row>
        <row r="24">
          <cell r="Q24">
            <v>7007</v>
          </cell>
          <cell r="R24">
            <v>1659</v>
          </cell>
        </row>
        <row r="25">
          <cell r="Q25">
            <v>8542</v>
          </cell>
          <cell r="R25">
            <v>2369</v>
          </cell>
        </row>
        <row r="26">
          <cell r="Q26">
            <v>13186</v>
          </cell>
          <cell r="R26">
            <v>3093</v>
          </cell>
        </row>
        <row r="27">
          <cell r="Q27">
            <v>11983</v>
          </cell>
          <cell r="R27">
            <v>3050</v>
          </cell>
        </row>
        <row r="28">
          <cell r="Q28">
            <v>13870</v>
          </cell>
          <cell r="R28">
            <v>0</v>
          </cell>
        </row>
        <row r="29">
          <cell r="Q29">
            <v>8059</v>
          </cell>
          <cell r="R29">
            <v>1901</v>
          </cell>
        </row>
        <row r="30">
          <cell r="Q30">
            <v>4932</v>
          </cell>
          <cell r="R30">
            <v>1051</v>
          </cell>
        </row>
        <row r="31">
          <cell r="Q31">
            <v>173698</v>
          </cell>
          <cell r="R31">
            <v>0</v>
          </cell>
        </row>
        <row r="32">
          <cell r="Q32">
            <v>99921</v>
          </cell>
          <cell r="R32">
            <v>920</v>
          </cell>
        </row>
        <row r="33">
          <cell r="Q33">
            <v>31138</v>
          </cell>
          <cell r="R33">
            <v>6810</v>
          </cell>
        </row>
        <row r="34">
          <cell r="Q34">
            <v>12036</v>
          </cell>
          <cell r="R34">
            <v>0</v>
          </cell>
        </row>
        <row r="35">
          <cell r="Q35">
            <v>0</v>
          </cell>
          <cell r="R35">
            <v>121194</v>
          </cell>
        </row>
        <row r="36">
          <cell r="Q36">
            <v>4981</v>
          </cell>
          <cell r="R36">
            <v>985</v>
          </cell>
        </row>
        <row r="37">
          <cell r="Q37">
            <v>921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Анализ ежемес.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45474</v>
          </cell>
        </row>
      </sheetData>
      <sheetData sheetId="1"/>
      <sheetData sheetId="2">
        <row r="9">
          <cell r="Q9">
            <v>78197</v>
          </cell>
          <cell r="R9">
            <v>0</v>
          </cell>
        </row>
        <row r="10">
          <cell r="Q10">
            <v>75152</v>
          </cell>
          <cell r="R10">
            <v>0</v>
          </cell>
        </row>
        <row r="11">
          <cell r="Q11">
            <v>12037</v>
          </cell>
          <cell r="R11">
            <v>0</v>
          </cell>
        </row>
        <row r="12">
          <cell r="Q12">
            <v>20245</v>
          </cell>
          <cell r="R12">
            <v>5424</v>
          </cell>
        </row>
        <row r="13">
          <cell r="Q13">
            <v>22357</v>
          </cell>
          <cell r="R13">
            <v>4797</v>
          </cell>
        </row>
        <row r="14">
          <cell r="Q14">
            <v>27158</v>
          </cell>
          <cell r="R14">
            <v>5950</v>
          </cell>
        </row>
        <row r="15">
          <cell r="Q15">
            <v>18929</v>
          </cell>
          <cell r="R15">
            <v>4687</v>
          </cell>
        </row>
        <row r="16">
          <cell r="Q16">
            <v>20590</v>
          </cell>
          <cell r="R16">
            <v>4915</v>
          </cell>
        </row>
        <row r="17">
          <cell r="Q17">
            <v>57162</v>
          </cell>
          <cell r="R17">
            <v>18156</v>
          </cell>
        </row>
        <row r="18">
          <cell r="Q18">
            <v>22617</v>
          </cell>
          <cell r="R18">
            <v>5644</v>
          </cell>
        </row>
        <row r="19">
          <cell r="Q19">
            <v>27266</v>
          </cell>
          <cell r="R19">
            <v>6860</v>
          </cell>
        </row>
        <row r="20">
          <cell r="Q20">
            <v>8847</v>
          </cell>
          <cell r="R20">
            <v>2251</v>
          </cell>
        </row>
        <row r="21">
          <cell r="Q21">
            <v>12324</v>
          </cell>
          <cell r="R21">
            <v>3063</v>
          </cell>
        </row>
        <row r="22">
          <cell r="Q22">
            <v>11873</v>
          </cell>
          <cell r="R22">
            <v>2840</v>
          </cell>
        </row>
        <row r="23">
          <cell r="Q23">
            <v>30113</v>
          </cell>
          <cell r="R23">
            <v>8113</v>
          </cell>
        </row>
        <row r="24">
          <cell r="Q24">
            <v>7083</v>
          </cell>
          <cell r="R24">
            <v>1674</v>
          </cell>
        </row>
        <row r="25">
          <cell r="Q25">
            <v>8545</v>
          </cell>
          <cell r="R25">
            <v>2370</v>
          </cell>
        </row>
        <row r="26">
          <cell r="Q26">
            <v>13165</v>
          </cell>
          <cell r="R26">
            <v>3091</v>
          </cell>
        </row>
        <row r="27">
          <cell r="Q27">
            <v>11981</v>
          </cell>
          <cell r="R27">
            <v>3028</v>
          </cell>
        </row>
        <row r="28">
          <cell r="Q28">
            <v>13876</v>
          </cell>
          <cell r="R28">
            <v>0</v>
          </cell>
        </row>
        <row r="29">
          <cell r="Q29">
            <v>8058</v>
          </cell>
          <cell r="R29">
            <v>1892</v>
          </cell>
        </row>
        <row r="30">
          <cell r="Q30">
            <v>4933</v>
          </cell>
          <cell r="R30">
            <v>1048</v>
          </cell>
        </row>
        <row r="31">
          <cell r="Q31">
            <v>174138</v>
          </cell>
          <cell r="R31">
            <v>0</v>
          </cell>
        </row>
        <row r="32">
          <cell r="Q32">
            <v>99998</v>
          </cell>
          <cell r="R32">
            <v>913</v>
          </cell>
        </row>
        <row r="33">
          <cell r="Q33">
            <v>31183</v>
          </cell>
          <cell r="R33">
            <v>6805</v>
          </cell>
        </row>
        <row r="34">
          <cell r="Q34">
            <v>11963</v>
          </cell>
          <cell r="R34">
            <v>0</v>
          </cell>
        </row>
        <row r="35">
          <cell r="Q35">
            <v>0</v>
          </cell>
          <cell r="R35">
            <v>121205</v>
          </cell>
        </row>
        <row r="36">
          <cell r="Q36">
            <v>5026</v>
          </cell>
          <cell r="R36">
            <v>923</v>
          </cell>
        </row>
        <row r="37">
          <cell r="Q37">
            <v>937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Анализ ежемес.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45505</v>
          </cell>
        </row>
      </sheetData>
      <sheetData sheetId="1"/>
      <sheetData sheetId="2">
        <row r="9">
          <cell r="Q9">
            <v>78305</v>
          </cell>
          <cell r="R9">
            <v>0</v>
          </cell>
        </row>
        <row r="10">
          <cell r="Q10">
            <v>75349</v>
          </cell>
          <cell r="R10">
            <v>0</v>
          </cell>
        </row>
        <row r="11">
          <cell r="Q11">
            <v>12038</v>
          </cell>
          <cell r="R11">
            <v>0</v>
          </cell>
        </row>
        <row r="12">
          <cell r="Q12">
            <v>20235</v>
          </cell>
          <cell r="R12">
            <v>5432</v>
          </cell>
        </row>
        <row r="13">
          <cell r="Q13">
            <v>22365</v>
          </cell>
          <cell r="R13">
            <v>4804</v>
          </cell>
        </row>
        <row r="14">
          <cell r="Q14">
            <v>27164</v>
          </cell>
          <cell r="R14">
            <v>5923</v>
          </cell>
        </row>
        <row r="15">
          <cell r="Q15">
            <v>18902</v>
          </cell>
          <cell r="R15">
            <v>4687</v>
          </cell>
        </row>
        <row r="16">
          <cell r="Q16">
            <v>20662</v>
          </cell>
          <cell r="R16">
            <v>4917</v>
          </cell>
        </row>
        <row r="17">
          <cell r="Q17">
            <v>57396</v>
          </cell>
          <cell r="R17">
            <v>18176</v>
          </cell>
        </row>
        <row r="18">
          <cell r="Q18">
            <v>22629</v>
          </cell>
          <cell r="R18">
            <v>5625</v>
          </cell>
        </row>
        <row r="19">
          <cell r="Q19">
            <v>27308</v>
          </cell>
          <cell r="R19">
            <v>6873</v>
          </cell>
        </row>
        <row r="20">
          <cell r="Q20">
            <v>8837</v>
          </cell>
          <cell r="R20">
            <v>2227</v>
          </cell>
        </row>
        <row r="21">
          <cell r="Q21">
            <v>12318</v>
          </cell>
          <cell r="R21">
            <v>3049</v>
          </cell>
        </row>
        <row r="22">
          <cell r="Q22">
            <v>11861</v>
          </cell>
          <cell r="R22">
            <v>2843</v>
          </cell>
        </row>
        <row r="23">
          <cell r="Q23">
            <v>30131</v>
          </cell>
          <cell r="R23">
            <v>8099</v>
          </cell>
        </row>
        <row r="24">
          <cell r="Q24">
            <v>7101</v>
          </cell>
          <cell r="R24">
            <v>1672</v>
          </cell>
        </row>
        <row r="25">
          <cell r="Q25">
            <v>8545</v>
          </cell>
          <cell r="R25">
            <v>2356</v>
          </cell>
        </row>
        <row r="26">
          <cell r="Q26">
            <v>13177</v>
          </cell>
          <cell r="R26">
            <v>3080</v>
          </cell>
        </row>
        <row r="27">
          <cell r="Q27">
            <v>11968</v>
          </cell>
          <cell r="R27">
            <v>3023</v>
          </cell>
        </row>
        <row r="28">
          <cell r="Q28">
            <v>13885</v>
          </cell>
          <cell r="R28">
            <v>0</v>
          </cell>
        </row>
        <row r="29">
          <cell r="Q29">
            <v>8053</v>
          </cell>
          <cell r="R29">
            <v>1887</v>
          </cell>
        </row>
        <row r="30">
          <cell r="Q30">
            <v>4930</v>
          </cell>
          <cell r="R30">
            <v>1044</v>
          </cell>
        </row>
        <row r="31">
          <cell r="Q31">
            <v>174627</v>
          </cell>
          <cell r="R31">
            <v>0</v>
          </cell>
        </row>
        <row r="32">
          <cell r="Q32">
            <v>100268</v>
          </cell>
          <cell r="R32">
            <v>916</v>
          </cell>
        </row>
        <row r="33">
          <cell r="Q33">
            <v>31257</v>
          </cell>
          <cell r="R33">
            <v>6836</v>
          </cell>
        </row>
        <row r="34">
          <cell r="Q34">
            <v>11904</v>
          </cell>
          <cell r="R34">
            <v>0</v>
          </cell>
        </row>
        <row r="35">
          <cell r="Q35">
            <v>0</v>
          </cell>
          <cell r="R35">
            <v>121340</v>
          </cell>
        </row>
        <row r="36">
          <cell r="Q36">
            <v>5067</v>
          </cell>
          <cell r="R36">
            <v>853</v>
          </cell>
        </row>
        <row r="37">
          <cell r="Q37">
            <v>1009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"/>
      <sheetName val="Расчёт МЕТ 65+"/>
      <sheetName val="Расчёт для ФИН"/>
      <sheetName val="АКТЫ СВЕРКИ"/>
      <sheetName val="ЧЗГ"/>
      <sheetName val="МО"/>
      <sheetName val="АНАЛИЗ"/>
      <sheetName val="Анализ ежемес."/>
      <sheetName val="Ладушкин-Нестеров"/>
      <sheetName val="ОБЛАСТЬ СК"/>
      <sheetName val="ГОРОД СК"/>
      <sheetName val="СВОД СК"/>
      <sheetName val="МИНЗДРАВ"/>
    </sheetNames>
    <sheetDataSet>
      <sheetData sheetId="0">
        <row r="2">
          <cell r="C2">
            <v>45536</v>
          </cell>
        </row>
      </sheetData>
      <sheetData sheetId="1"/>
      <sheetData sheetId="2">
        <row r="9">
          <cell r="Q9">
            <v>78340</v>
          </cell>
          <cell r="R9">
            <v>0</v>
          </cell>
        </row>
        <row r="10">
          <cell r="Q10">
            <v>75373</v>
          </cell>
          <cell r="R10">
            <v>0</v>
          </cell>
        </row>
        <row r="11">
          <cell r="Q11">
            <v>12033</v>
          </cell>
          <cell r="R11">
            <v>0</v>
          </cell>
        </row>
        <row r="12">
          <cell r="Q12">
            <v>20181</v>
          </cell>
          <cell r="R12">
            <v>5413</v>
          </cell>
        </row>
        <row r="13">
          <cell r="Q13">
            <v>22313</v>
          </cell>
          <cell r="R13">
            <v>4796</v>
          </cell>
        </row>
        <row r="14">
          <cell r="Q14">
            <v>27078</v>
          </cell>
          <cell r="R14">
            <v>5896</v>
          </cell>
        </row>
        <row r="15">
          <cell r="Q15">
            <v>18827</v>
          </cell>
          <cell r="R15">
            <v>4685</v>
          </cell>
        </row>
        <row r="16">
          <cell r="Q16">
            <v>20607</v>
          </cell>
          <cell r="R16">
            <v>4902</v>
          </cell>
        </row>
        <row r="17">
          <cell r="Q17">
            <v>57567</v>
          </cell>
          <cell r="R17">
            <v>18180</v>
          </cell>
        </row>
        <row r="18">
          <cell r="Q18">
            <v>22524</v>
          </cell>
          <cell r="R18">
            <v>5618</v>
          </cell>
        </row>
        <row r="19">
          <cell r="Q19">
            <v>27287</v>
          </cell>
          <cell r="R19">
            <v>6927</v>
          </cell>
        </row>
        <row r="20">
          <cell r="Q20">
            <v>8794</v>
          </cell>
          <cell r="R20">
            <v>2206</v>
          </cell>
        </row>
        <row r="21">
          <cell r="Q21">
            <v>12301</v>
          </cell>
          <cell r="R21">
            <v>3039</v>
          </cell>
        </row>
        <row r="22">
          <cell r="Q22">
            <v>11842</v>
          </cell>
          <cell r="R22">
            <v>2842</v>
          </cell>
        </row>
        <row r="23">
          <cell r="Q23">
            <v>30054</v>
          </cell>
          <cell r="R23">
            <v>8058</v>
          </cell>
        </row>
        <row r="24">
          <cell r="Q24">
            <v>7084</v>
          </cell>
          <cell r="R24">
            <v>1665</v>
          </cell>
        </row>
        <row r="25">
          <cell r="Q25">
            <v>8506</v>
          </cell>
          <cell r="R25">
            <v>2344</v>
          </cell>
        </row>
        <row r="26">
          <cell r="Q26">
            <v>13150</v>
          </cell>
          <cell r="R26">
            <v>3068</v>
          </cell>
        </row>
        <row r="27">
          <cell r="Q27">
            <v>11916</v>
          </cell>
          <cell r="R27">
            <v>3009</v>
          </cell>
        </row>
        <row r="28">
          <cell r="Q28">
            <v>13902</v>
          </cell>
          <cell r="R28">
            <v>0</v>
          </cell>
        </row>
        <row r="29">
          <cell r="Q29">
            <v>8037</v>
          </cell>
          <cell r="R29">
            <v>1883</v>
          </cell>
        </row>
        <row r="30">
          <cell r="Q30">
            <v>4923</v>
          </cell>
          <cell r="R30">
            <v>1046</v>
          </cell>
        </row>
        <row r="31">
          <cell r="Q31">
            <v>174939</v>
          </cell>
          <cell r="R31">
            <v>0</v>
          </cell>
        </row>
        <row r="32">
          <cell r="Q32">
            <v>100265</v>
          </cell>
          <cell r="R32">
            <v>914</v>
          </cell>
        </row>
        <row r="33">
          <cell r="Q33">
            <v>31330</v>
          </cell>
          <cell r="R33">
            <v>6846</v>
          </cell>
        </row>
        <row r="34">
          <cell r="Q34">
            <v>11836</v>
          </cell>
          <cell r="R34">
            <v>0</v>
          </cell>
        </row>
        <row r="35">
          <cell r="Q35">
            <v>0</v>
          </cell>
          <cell r="R35">
            <v>121539</v>
          </cell>
        </row>
        <row r="36">
          <cell r="Q36">
            <v>5135</v>
          </cell>
          <cell r="R36">
            <v>788</v>
          </cell>
        </row>
        <row r="37">
          <cell r="Q37">
            <v>1051</v>
          </cell>
          <cell r="R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7218-AB8C-4476-985B-CA3DF1CA250D}">
  <dimension ref="B1:F37"/>
  <sheetViews>
    <sheetView zoomScale="91" zoomScaleNormal="91" workbookViewId="0">
      <selection activeCell="M18" sqref="M18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"&amp;TEXT([1]Расчёт!C2,"ДД.ММ.ГГГГ")&amp;" "&amp;"года"</f>
        <v>по состоянию на 01.01.2024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77694</v>
      </c>
      <c r="D5" s="8">
        <f>'[1]Расчёт для ФИН'!Q9</f>
        <v>77694</v>
      </c>
      <c r="E5" s="9">
        <f>'[1]Расчёт для ФИН'!R9</f>
        <v>0</v>
      </c>
    </row>
    <row r="6" spans="2:5" x14ac:dyDescent="0.25">
      <c r="B6" s="6" t="s">
        <v>8</v>
      </c>
      <c r="C6" s="7">
        <f t="shared" ref="C6:C33" si="0">D6+E6</f>
        <v>74510</v>
      </c>
      <c r="D6" s="8">
        <f>'[1]Расчёт для ФИН'!Q10</f>
        <v>74510</v>
      </c>
      <c r="E6" s="9">
        <f>'[1]Расчёт для ФИН'!R10</f>
        <v>0</v>
      </c>
    </row>
    <row r="7" spans="2:5" x14ac:dyDescent="0.25">
      <c r="B7" s="6" t="s">
        <v>9</v>
      </c>
      <c r="C7" s="7">
        <f t="shared" si="0"/>
        <v>12054</v>
      </c>
      <c r="D7" s="8">
        <f>'[1]Расчёт для ФИН'!Q11</f>
        <v>12054</v>
      </c>
      <c r="E7" s="9">
        <f>'[1]Расчёт для ФИН'!R11</f>
        <v>0</v>
      </c>
    </row>
    <row r="8" spans="2:5" x14ac:dyDescent="0.25">
      <c r="B8" s="6" t="s">
        <v>10</v>
      </c>
      <c r="C8" s="7">
        <f t="shared" si="0"/>
        <v>25913</v>
      </c>
      <c r="D8" s="8">
        <f>'[1]Расчёт для ФИН'!Q12</f>
        <v>20451</v>
      </c>
      <c r="E8" s="9">
        <f>'[1]Расчёт для ФИН'!R12</f>
        <v>5462</v>
      </c>
    </row>
    <row r="9" spans="2:5" x14ac:dyDescent="0.25">
      <c r="B9" s="6" t="s">
        <v>11</v>
      </c>
      <c r="C9" s="7">
        <f t="shared" si="0"/>
        <v>27196</v>
      </c>
      <c r="D9" s="8">
        <f>'[1]Расчёт для ФИН'!Q13</f>
        <v>22395</v>
      </c>
      <c r="E9" s="9">
        <f>'[1]Расчёт для ФИН'!R13</f>
        <v>4801</v>
      </c>
    </row>
    <row r="10" spans="2:5" x14ac:dyDescent="0.25">
      <c r="B10" s="6" t="s">
        <v>12</v>
      </c>
      <c r="C10" s="7">
        <f t="shared" si="0"/>
        <v>33333</v>
      </c>
      <c r="D10" s="8">
        <f>'[1]Расчёт для ФИН'!Q14</f>
        <v>27257</v>
      </c>
      <c r="E10" s="9">
        <f>'[1]Расчёт для ФИН'!R14</f>
        <v>6076</v>
      </c>
    </row>
    <row r="11" spans="2:5" x14ac:dyDescent="0.25">
      <c r="B11" s="6" t="s">
        <v>13</v>
      </c>
      <c r="C11" s="7">
        <f t="shared" si="0"/>
        <v>23871</v>
      </c>
      <c r="D11" s="8">
        <f>'[1]Расчёт для ФИН'!Q15</f>
        <v>19142</v>
      </c>
      <c r="E11" s="9">
        <f>'[1]Расчёт для ФИН'!R15</f>
        <v>4729</v>
      </c>
    </row>
    <row r="12" spans="2:5" x14ac:dyDescent="0.25">
      <c r="B12" s="6" t="s">
        <v>14</v>
      </c>
      <c r="C12" s="7">
        <f t="shared" si="0"/>
        <v>25176</v>
      </c>
      <c r="D12" s="8">
        <f>'[1]Расчёт для ФИН'!Q16</f>
        <v>20216</v>
      </c>
      <c r="E12" s="9">
        <f>'[1]Расчёт для ФИН'!R16</f>
        <v>4960</v>
      </c>
    </row>
    <row r="13" spans="2:5" x14ac:dyDescent="0.25">
      <c r="B13" s="6" t="s">
        <v>15</v>
      </c>
      <c r="C13" s="7">
        <f t="shared" si="0"/>
        <v>74054</v>
      </c>
      <c r="D13" s="8">
        <f>'[1]Расчёт для ФИН'!Q17</f>
        <v>56110</v>
      </c>
      <c r="E13" s="9">
        <f>'[1]Расчёт для ФИН'!R17</f>
        <v>17944</v>
      </c>
    </row>
    <row r="14" spans="2:5" x14ac:dyDescent="0.25">
      <c r="B14" s="6" t="s">
        <v>16</v>
      </c>
      <c r="C14" s="7">
        <f t="shared" si="0"/>
        <v>28510</v>
      </c>
      <c r="D14" s="8">
        <f>'[1]Расчёт для ФИН'!Q18</f>
        <v>22836</v>
      </c>
      <c r="E14" s="9">
        <f>'[1]Расчёт для ФИН'!R18</f>
        <v>5674</v>
      </c>
    </row>
    <row r="15" spans="2:5" x14ac:dyDescent="0.25">
      <c r="B15" s="6" t="s">
        <v>17</v>
      </c>
      <c r="C15" s="7">
        <f t="shared" si="0"/>
        <v>33928</v>
      </c>
      <c r="D15" s="8">
        <f>'[1]Расчёт для ФИН'!Q19</f>
        <v>27093</v>
      </c>
      <c r="E15" s="9">
        <f>'[1]Расчёт для ФИН'!R19</f>
        <v>6835</v>
      </c>
    </row>
    <row r="16" spans="2:5" x14ac:dyDescent="0.25">
      <c r="B16" s="6" t="s">
        <v>18</v>
      </c>
      <c r="C16" s="7">
        <f t="shared" si="0"/>
        <v>11296</v>
      </c>
      <c r="D16" s="8">
        <f>'[1]Расчёт для ФИН'!Q20</f>
        <v>8994</v>
      </c>
      <c r="E16" s="9">
        <f>'[1]Расчёт для ФИН'!R20</f>
        <v>2302</v>
      </c>
    </row>
    <row r="17" spans="2:5" x14ac:dyDescent="0.25">
      <c r="B17" s="6" t="s">
        <v>19</v>
      </c>
      <c r="C17" s="7">
        <f t="shared" si="0"/>
        <v>15521</v>
      </c>
      <c r="D17" s="8">
        <f>'[1]Расчёт для ФИН'!Q21</f>
        <v>12419</v>
      </c>
      <c r="E17" s="9">
        <f>'[1]Расчёт для ФИН'!R21</f>
        <v>3102</v>
      </c>
    </row>
    <row r="18" spans="2:5" x14ac:dyDescent="0.25">
      <c r="B18" s="6" t="s">
        <v>20</v>
      </c>
      <c r="C18" s="7">
        <f t="shared" si="0"/>
        <v>14950</v>
      </c>
      <c r="D18" s="8">
        <f>'[1]Расчёт для ФИН'!Q22</f>
        <v>12059</v>
      </c>
      <c r="E18" s="9">
        <f>'[1]Расчёт для ФИН'!R22</f>
        <v>2891</v>
      </c>
    </row>
    <row r="19" spans="2:5" x14ac:dyDescent="0.25">
      <c r="B19" s="6" t="s">
        <v>21</v>
      </c>
      <c r="C19" s="7">
        <f t="shared" si="0"/>
        <v>38668</v>
      </c>
      <c r="D19" s="8">
        <f>'[1]Расчёт для ФИН'!Q23</f>
        <v>30481</v>
      </c>
      <c r="E19" s="9">
        <f>'[1]Расчёт для ФИН'!R23</f>
        <v>8187</v>
      </c>
    </row>
    <row r="20" spans="2:5" x14ac:dyDescent="0.25">
      <c r="B20" s="6" t="s">
        <v>22</v>
      </c>
      <c r="C20" s="7">
        <f t="shared" si="0"/>
        <v>8768</v>
      </c>
      <c r="D20" s="8">
        <f>'[1]Расчёт для ФИН'!Q24</f>
        <v>7087</v>
      </c>
      <c r="E20" s="9">
        <f>'[1]Расчёт для ФИН'!R24</f>
        <v>1681</v>
      </c>
    </row>
    <row r="21" spans="2:5" x14ac:dyDescent="0.25">
      <c r="B21" s="6" t="s">
        <v>23</v>
      </c>
      <c r="C21" s="7">
        <f t="shared" si="0"/>
        <v>11016</v>
      </c>
      <c r="D21" s="8">
        <f>'[1]Расчёт для ФИН'!Q25</f>
        <v>8629</v>
      </c>
      <c r="E21" s="9">
        <f>'[1]Расчёт для ФИН'!R25</f>
        <v>2387</v>
      </c>
    </row>
    <row r="22" spans="2:5" x14ac:dyDescent="0.25">
      <c r="B22" s="6" t="s">
        <v>24</v>
      </c>
      <c r="C22" s="7">
        <f t="shared" si="0"/>
        <v>16395</v>
      </c>
      <c r="D22" s="8">
        <f>'[1]Расчёт для ФИН'!Q26</f>
        <v>13268</v>
      </c>
      <c r="E22" s="9">
        <f>'[1]Расчёт для ФИН'!R26</f>
        <v>3127</v>
      </c>
    </row>
    <row r="23" spans="2:5" x14ac:dyDescent="0.25">
      <c r="B23" s="6" t="s">
        <v>25</v>
      </c>
      <c r="C23" s="7">
        <f t="shared" si="0"/>
        <v>15199</v>
      </c>
      <c r="D23" s="8">
        <f>'[1]Расчёт для ФИН'!Q27</f>
        <v>12114</v>
      </c>
      <c r="E23" s="9">
        <f>'[1]Расчёт для ФИН'!R27</f>
        <v>3085</v>
      </c>
    </row>
    <row r="24" spans="2:5" x14ac:dyDescent="0.25">
      <c r="B24" s="6" t="s">
        <v>30</v>
      </c>
      <c r="C24" s="7">
        <f t="shared" si="0"/>
        <v>13774</v>
      </c>
      <c r="D24" s="8">
        <f>'[1]Расчёт для ФИН'!Q28</f>
        <v>13774</v>
      </c>
      <c r="E24" s="9">
        <f>'[1]Расчёт для ФИН'!R28</f>
        <v>0</v>
      </c>
    </row>
    <row r="25" spans="2:5" x14ac:dyDescent="0.25">
      <c r="B25" s="6" t="s">
        <v>26</v>
      </c>
      <c r="C25" s="7">
        <f t="shared" si="0"/>
        <v>9995</v>
      </c>
      <c r="D25" s="8">
        <f>'[1]Расчёт для ФИН'!Q29</f>
        <v>8050</v>
      </c>
      <c r="E25" s="9">
        <f>'[1]Расчёт для ФИН'!R29</f>
        <v>1945</v>
      </c>
    </row>
    <row r="26" spans="2:5" x14ac:dyDescent="0.25">
      <c r="B26" s="6" t="s">
        <v>27</v>
      </c>
      <c r="C26" s="7">
        <f t="shared" si="0"/>
        <v>5993</v>
      </c>
      <c r="D26" s="8">
        <f>'[1]Расчёт для ФИН'!Q30</f>
        <v>4932</v>
      </c>
      <c r="E26" s="9">
        <f>'[1]Расчёт для ФИН'!R30</f>
        <v>1061</v>
      </c>
    </row>
    <row r="27" spans="2:5" x14ac:dyDescent="0.25">
      <c r="B27" s="6" t="s">
        <v>31</v>
      </c>
      <c r="C27" s="7">
        <f t="shared" si="0"/>
        <v>171575</v>
      </c>
      <c r="D27" s="8">
        <f>'[1]Расчёт для ФИН'!Q31</f>
        <v>171575</v>
      </c>
      <c r="E27" s="9">
        <f>'[1]Расчёт для ФИН'!R31</f>
        <v>0</v>
      </c>
    </row>
    <row r="28" spans="2:5" x14ac:dyDescent="0.25">
      <c r="B28" s="6" t="s">
        <v>28</v>
      </c>
      <c r="C28" s="7">
        <f t="shared" si="0"/>
        <v>100134</v>
      </c>
      <c r="D28" s="8">
        <f>'[1]Расчёт для ФИН'!Q32</f>
        <v>99185</v>
      </c>
      <c r="E28" s="9">
        <f>'[1]Расчёт для ФИН'!R32</f>
        <v>949</v>
      </c>
    </row>
    <row r="29" spans="2:5" x14ac:dyDescent="0.25">
      <c r="B29" s="6" t="s">
        <v>32</v>
      </c>
      <c r="C29" s="7">
        <f t="shared" si="0"/>
        <v>37707</v>
      </c>
      <c r="D29" s="8">
        <f>'[1]Расчёт для ФИН'!Q33</f>
        <v>30843</v>
      </c>
      <c r="E29" s="9">
        <f>'[1]Расчёт для ФИН'!R33</f>
        <v>6864</v>
      </c>
    </row>
    <row r="30" spans="2:5" x14ac:dyDescent="0.25">
      <c r="B30" s="6" t="s">
        <v>29</v>
      </c>
      <c r="C30" s="7">
        <f t="shared" si="0"/>
        <v>12340</v>
      </c>
      <c r="D30" s="8">
        <f>'[1]Расчёт для ФИН'!Q34</f>
        <v>12340</v>
      </c>
      <c r="E30" s="9">
        <f>'[1]Расчёт для ФИН'!R34</f>
        <v>0</v>
      </c>
    </row>
    <row r="31" spans="2:5" x14ac:dyDescent="0.25">
      <c r="B31" s="18" t="s">
        <v>33</v>
      </c>
      <c r="C31" s="7">
        <f t="shared" si="0"/>
        <v>120899</v>
      </c>
      <c r="D31" s="8">
        <f>'[1]Расчёт для ФИН'!Q35</f>
        <v>0</v>
      </c>
      <c r="E31" s="9">
        <f>'[1]Расчёт для ФИН'!R35</f>
        <v>120899</v>
      </c>
    </row>
    <row r="32" spans="2:5" x14ac:dyDescent="0.25">
      <c r="B32" s="20" t="s">
        <v>34</v>
      </c>
      <c r="C32" s="7">
        <f t="shared" si="0"/>
        <v>6430</v>
      </c>
      <c r="D32" s="8">
        <f>'[1]Расчёт для ФИН'!Q36</f>
        <v>4865</v>
      </c>
      <c r="E32" s="9">
        <f>'[1]Расчёт для ФИН'!R36</f>
        <v>1565</v>
      </c>
    </row>
    <row r="33" spans="2:6" ht="16.5" thickBot="1" x14ac:dyDescent="0.3">
      <c r="B33" s="19" t="s">
        <v>5</v>
      </c>
      <c r="C33" s="7">
        <f t="shared" si="0"/>
        <v>778</v>
      </c>
      <c r="D33" s="8">
        <f>'[1]Расчёт для ФИН'!Q37</f>
        <v>778</v>
      </c>
      <c r="E33" s="9">
        <f>'[1]Расчёт для ФИН'!R37</f>
        <v>0</v>
      </c>
    </row>
    <row r="34" spans="2:6" ht="16.5" thickBot="1" x14ac:dyDescent="0.3">
      <c r="B34" s="10" t="s">
        <v>3</v>
      </c>
      <c r="C34" s="11">
        <f>SUM(C5:C33)</f>
        <v>1047677</v>
      </c>
      <c r="D34" s="12">
        <f>SUM(D5:D33)</f>
        <v>831151</v>
      </c>
      <c r="E34" s="13">
        <f>SUM(E5:E33)</f>
        <v>216526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2E8C-FCE9-43FC-B9C8-D5F0FEF86614}">
  <dimension ref="B1:F37"/>
  <sheetViews>
    <sheetView tabSelected="1" zoomScale="91" zoomScaleNormal="91" workbookViewId="0">
      <selection activeCell="H20" sqref="H20:H21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"&amp;TEXT([10]Расчёт!C2,"ДД.ММ.ГГГГ")&amp;" "&amp;"года"</f>
        <v>по состоянию на 01.10.2024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78348</v>
      </c>
      <c r="D5" s="8">
        <f>'[10]Расчёт для ФИН'!Q9</f>
        <v>78348</v>
      </c>
      <c r="E5" s="9">
        <f>'[10]Расчёт для ФИН'!R9</f>
        <v>0</v>
      </c>
    </row>
    <row r="6" spans="2:5" x14ac:dyDescent="0.25">
      <c r="B6" s="6" t="s">
        <v>8</v>
      </c>
      <c r="C6" s="7">
        <f t="shared" ref="C6:C33" si="0">D6+E6</f>
        <v>75453</v>
      </c>
      <c r="D6" s="8">
        <f>'[10]Расчёт для ФИН'!Q10</f>
        <v>75453</v>
      </c>
      <c r="E6" s="9">
        <f>'[10]Расчёт для ФИН'!R10</f>
        <v>0</v>
      </c>
    </row>
    <row r="7" spans="2:5" x14ac:dyDescent="0.25">
      <c r="B7" s="6" t="s">
        <v>9</v>
      </c>
      <c r="C7" s="7">
        <f t="shared" si="0"/>
        <v>12046</v>
      </c>
      <c r="D7" s="8">
        <f>'[10]Расчёт для ФИН'!Q11</f>
        <v>12046</v>
      </c>
      <c r="E7" s="9">
        <f>'[10]Расчёт для ФИН'!R11</f>
        <v>0</v>
      </c>
    </row>
    <row r="8" spans="2:5" x14ac:dyDescent="0.25">
      <c r="B8" s="6" t="s">
        <v>10</v>
      </c>
      <c r="C8" s="7">
        <f t="shared" si="0"/>
        <v>25530</v>
      </c>
      <c r="D8" s="8">
        <f>'[10]Расчёт для ФИН'!Q12</f>
        <v>20130</v>
      </c>
      <c r="E8" s="9">
        <f>'[10]Расчёт для ФИН'!R12</f>
        <v>5400</v>
      </c>
    </row>
    <row r="9" spans="2:5" x14ac:dyDescent="0.25">
      <c r="B9" s="6" t="s">
        <v>11</v>
      </c>
      <c r="C9" s="7">
        <f t="shared" si="0"/>
        <v>27130</v>
      </c>
      <c r="D9" s="8">
        <f>'[10]Расчёт для ФИН'!Q13</f>
        <v>22317</v>
      </c>
      <c r="E9" s="9">
        <f>'[10]Расчёт для ФИН'!R13</f>
        <v>4813</v>
      </c>
    </row>
    <row r="10" spans="2:5" x14ac:dyDescent="0.25">
      <c r="B10" s="6" t="s">
        <v>12</v>
      </c>
      <c r="C10" s="7">
        <f t="shared" si="0"/>
        <v>32919</v>
      </c>
      <c r="D10" s="8">
        <f>'[10]Расчёт для ФИН'!Q14</f>
        <v>27027</v>
      </c>
      <c r="E10" s="9">
        <f>'[10]Расчёт для ФИН'!R14</f>
        <v>5892</v>
      </c>
    </row>
    <row r="11" spans="2:5" x14ac:dyDescent="0.25">
      <c r="B11" s="6" t="s">
        <v>13</v>
      </c>
      <c r="C11" s="7">
        <f t="shared" si="0"/>
        <v>23458</v>
      </c>
      <c r="D11" s="8">
        <f>'[10]Расчёт для ФИН'!Q15</f>
        <v>18793</v>
      </c>
      <c r="E11" s="9">
        <f>'[10]Расчёт для ФИН'!R15</f>
        <v>4665</v>
      </c>
    </row>
    <row r="12" spans="2:5" x14ac:dyDescent="0.25">
      <c r="B12" s="6" t="s">
        <v>14</v>
      </c>
      <c r="C12" s="7">
        <f t="shared" si="0"/>
        <v>25465</v>
      </c>
      <c r="D12" s="8">
        <f>'[10]Расчёт для ФИН'!Q16</f>
        <v>20575</v>
      </c>
      <c r="E12" s="9">
        <f>'[10]Расчёт для ФИН'!R16</f>
        <v>4890</v>
      </c>
    </row>
    <row r="13" spans="2:5" x14ac:dyDescent="0.25">
      <c r="B13" s="6" t="s">
        <v>15</v>
      </c>
      <c r="C13" s="7">
        <f t="shared" si="0"/>
        <v>75814</v>
      </c>
      <c r="D13" s="8">
        <f>'[10]Расчёт для ФИН'!Q17</f>
        <v>57688</v>
      </c>
      <c r="E13" s="9">
        <f>'[10]Расчёт для ФИН'!R17</f>
        <v>18126</v>
      </c>
    </row>
    <row r="14" spans="2:5" x14ac:dyDescent="0.25">
      <c r="B14" s="6" t="s">
        <v>16</v>
      </c>
      <c r="C14" s="7">
        <f t="shared" si="0"/>
        <v>28064</v>
      </c>
      <c r="D14" s="8">
        <f>'[10]Расчёт для ФИН'!Q18</f>
        <v>22465</v>
      </c>
      <c r="E14" s="9">
        <f>'[10]Расчёт для ФИН'!R18</f>
        <v>5599</v>
      </c>
    </row>
    <row r="15" spans="2:5" x14ac:dyDescent="0.25">
      <c r="B15" s="6" t="s">
        <v>17</v>
      </c>
      <c r="C15" s="7">
        <f t="shared" si="0"/>
        <v>34271</v>
      </c>
      <c r="D15" s="8">
        <f>'[10]Расчёт для ФИН'!Q19</f>
        <v>27335</v>
      </c>
      <c r="E15" s="9">
        <f>'[10]Расчёт для ФИН'!R19</f>
        <v>6936</v>
      </c>
    </row>
    <row r="16" spans="2:5" x14ac:dyDescent="0.25">
      <c r="B16" s="6" t="s">
        <v>18</v>
      </c>
      <c r="C16" s="7">
        <f t="shared" si="0"/>
        <v>10963</v>
      </c>
      <c r="D16" s="8">
        <f>'[10]Расчёт для ФИН'!Q20</f>
        <v>8771</v>
      </c>
      <c r="E16" s="9">
        <f>'[10]Расчёт для ФИН'!R20</f>
        <v>2192</v>
      </c>
    </row>
    <row r="17" spans="2:5" x14ac:dyDescent="0.25">
      <c r="B17" s="6" t="s">
        <v>19</v>
      </c>
      <c r="C17" s="7">
        <f t="shared" si="0"/>
        <v>15297</v>
      </c>
      <c r="D17" s="8">
        <f>'[10]Расчёт для ФИН'!Q21</f>
        <v>12286</v>
      </c>
      <c r="E17" s="9">
        <f>'[10]Расчёт для ФИН'!R21</f>
        <v>3011</v>
      </c>
    </row>
    <row r="18" spans="2:5" x14ac:dyDescent="0.25">
      <c r="B18" s="6" t="s">
        <v>20</v>
      </c>
      <c r="C18" s="7">
        <f t="shared" si="0"/>
        <v>14645</v>
      </c>
      <c r="D18" s="8">
        <f>'[10]Расчёт для ФИН'!Q22</f>
        <v>11819</v>
      </c>
      <c r="E18" s="9">
        <f>'[10]Расчёт для ФИН'!R22</f>
        <v>2826</v>
      </c>
    </row>
    <row r="19" spans="2:5" x14ac:dyDescent="0.25">
      <c r="B19" s="6" t="s">
        <v>21</v>
      </c>
      <c r="C19" s="7">
        <f t="shared" si="0"/>
        <v>38042</v>
      </c>
      <c r="D19" s="8">
        <f>'[10]Расчёт для ФИН'!Q23</f>
        <v>30027</v>
      </c>
      <c r="E19" s="9">
        <f>'[10]Расчёт для ФИН'!R23</f>
        <v>8015</v>
      </c>
    </row>
    <row r="20" spans="2:5" x14ac:dyDescent="0.25">
      <c r="B20" s="6" t="s">
        <v>22</v>
      </c>
      <c r="C20" s="7">
        <f t="shared" si="0"/>
        <v>8739</v>
      </c>
      <c r="D20" s="8">
        <f>'[10]Расчёт для ФИН'!Q24</f>
        <v>7074</v>
      </c>
      <c r="E20" s="9">
        <f>'[10]Расчёт для ФИН'!R24</f>
        <v>1665</v>
      </c>
    </row>
    <row r="21" spans="2:5" x14ac:dyDescent="0.25">
      <c r="B21" s="6" t="s">
        <v>23</v>
      </c>
      <c r="C21" s="7">
        <f t="shared" si="0"/>
        <v>10824</v>
      </c>
      <c r="D21" s="8">
        <f>'[10]Расчёт для ФИН'!Q25</f>
        <v>8484</v>
      </c>
      <c r="E21" s="9">
        <f>'[10]Расчёт для ФИН'!R25</f>
        <v>2340</v>
      </c>
    </row>
    <row r="22" spans="2:5" x14ac:dyDescent="0.25">
      <c r="B22" s="6" t="s">
        <v>24</v>
      </c>
      <c r="C22" s="7">
        <f t="shared" si="0"/>
        <v>16208</v>
      </c>
      <c r="D22" s="8">
        <f>'[10]Расчёт для ФИН'!Q26</f>
        <v>13133</v>
      </c>
      <c r="E22" s="9">
        <f>'[10]Расчёт для ФИН'!R26</f>
        <v>3075</v>
      </c>
    </row>
    <row r="23" spans="2:5" x14ac:dyDescent="0.25">
      <c r="B23" s="6" t="s">
        <v>25</v>
      </c>
      <c r="C23" s="7">
        <f t="shared" si="0"/>
        <v>14880</v>
      </c>
      <c r="D23" s="8">
        <f>'[10]Расчёт для ФИН'!Q27</f>
        <v>11885</v>
      </c>
      <c r="E23" s="9">
        <f>'[10]Расчёт для ФИН'!R27</f>
        <v>2995</v>
      </c>
    </row>
    <row r="24" spans="2:5" x14ac:dyDescent="0.25">
      <c r="B24" s="6" t="s">
        <v>30</v>
      </c>
      <c r="C24" s="7">
        <f t="shared" si="0"/>
        <v>13915</v>
      </c>
      <c r="D24" s="8">
        <f>'[10]Расчёт для ФИН'!Q28</f>
        <v>13915</v>
      </c>
      <c r="E24" s="9">
        <f>'[10]Расчёт для ФИН'!R28</f>
        <v>0</v>
      </c>
    </row>
    <row r="25" spans="2:5" x14ac:dyDescent="0.25">
      <c r="B25" s="6" t="s">
        <v>26</v>
      </c>
      <c r="C25" s="7">
        <f t="shared" si="0"/>
        <v>9898</v>
      </c>
      <c r="D25" s="8">
        <f>'[10]Расчёт для ФИН'!Q29</f>
        <v>8028</v>
      </c>
      <c r="E25" s="9">
        <f>'[10]Расчёт для ФИН'!R29</f>
        <v>1870</v>
      </c>
    </row>
    <row r="26" spans="2:5" x14ac:dyDescent="0.25">
      <c r="B26" s="6" t="s">
        <v>27</v>
      </c>
      <c r="C26" s="7">
        <f t="shared" si="0"/>
        <v>5969</v>
      </c>
      <c r="D26" s="8">
        <f>'[10]Расчёт для ФИН'!Q30</f>
        <v>4922</v>
      </c>
      <c r="E26" s="9">
        <f>'[10]Расчёт для ФИН'!R30</f>
        <v>1047</v>
      </c>
    </row>
    <row r="27" spans="2:5" x14ac:dyDescent="0.25">
      <c r="B27" s="6" t="s">
        <v>31</v>
      </c>
      <c r="C27" s="7">
        <f t="shared" si="0"/>
        <v>175206</v>
      </c>
      <c r="D27" s="8">
        <f>'[10]Расчёт для ФИН'!Q31</f>
        <v>175206</v>
      </c>
      <c r="E27" s="9">
        <f>'[10]Расчёт для ФИН'!R31</f>
        <v>0</v>
      </c>
    </row>
    <row r="28" spans="2:5" x14ac:dyDescent="0.25">
      <c r="B28" s="6" t="s">
        <v>28</v>
      </c>
      <c r="C28" s="7">
        <f t="shared" si="0"/>
        <v>101307</v>
      </c>
      <c r="D28" s="8">
        <f>'[10]Расчёт для ФИН'!Q32</f>
        <v>100396</v>
      </c>
      <c r="E28" s="9">
        <f>'[10]Расчёт для ФИН'!R32</f>
        <v>911</v>
      </c>
    </row>
    <row r="29" spans="2:5" x14ac:dyDescent="0.25">
      <c r="B29" s="6" t="s">
        <v>32</v>
      </c>
      <c r="C29" s="7">
        <f t="shared" si="0"/>
        <v>38255</v>
      </c>
      <c r="D29" s="8">
        <f>'[10]Расчёт для ФИН'!Q33</f>
        <v>31387</v>
      </c>
      <c r="E29" s="9">
        <f>'[10]Расчёт для ФИН'!R33</f>
        <v>6868</v>
      </c>
    </row>
    <row r="30" spans="2:5" x14ac:dyDescent="0.25">
      <c r="B30" s="6" t="s">
        <v>29</v>
      </c>
      <c r="C30" s="7">
        <f t="shared" si="0"/>
        <v>11757</v>
      </c>
      <c r="D30" s="8">
        <f>'[10]Расчёт для ФИН'!Q34</f>
        <v>11757</v>
      </c>
      <c r="E30" s="9">
        <f>'[10]Расчёт для ФИН'!R34</f>
        <v>0</v>
      </c>
    </row>
    <row r="31" spans="2:5" x14ac:dyDescent="0.25">
      <c r="B31" s="18" t="s">
        <v>33</v>
      </c>
      <c r="C31" s="7">
        <f t="shared" si="0"/>
        <v>121610</v>
      </c>
      <c r="D31" s="8">
        <f>'[10]Расчёт для ФИН'!Q35</f>
        <v>0</v>
      </c>
      <c r="E31" s="9">
        <f>'[10]Расчёт для ФИН'!R35</f>
        <v>121610</v>
      </c>
    </row>
    <row r="32" spans="2:5" x14ac:dyDescent="0.25">
      <c r="B32" s="20" t="s">
        <v>34</v>
      </c>
      <c r="C32" s="7">
        <f t="shared" si="0"/>
        <v>6236</v>
      </c>
      <c r="D32" s="8">
        <f>'[10]Расчёт для ФИН'!Q36</f>
        <v>5505</v>
      </c>
      <c r="E32" s="9">
        <f>'[10]Расчёт для ФИН'!R36</f>
        <v>731</v>
      </c>
    </row>
    <row r="33" spans="2:6" ht="16.5" thickBot="1" x14ac:dyDescent="0.3">
      <c r="B33" s="19" t="s">
        <v>5</v>
      </c>
      <c r="C33" s="7">
        <f t="shared" si="0"/>
        <v>1125</v>
      </c>
      <c r="D33" s="8">
        <f>'[10]Расчёт для ФИН'!Q37</f>
        <v>1125</v>
      </c>
      <c r="E33" s="9">
        <f>'[10]Расчёт для ФИН'!R37</f>
        <v>0</v>
      </c>
    </row>
    <row r="34" spans="2:6" ht="16.5" thickBot="1" x14ac:dyDescent="0.3">
      <c r="B34" s="10" t="s">
        <v>3</v>
      </c>
      <c r="C34" s="11">
        <f>SUM(C5:C33)</f>
        <v>1053374</v>
      </c>
      <c r="D34" s="12">
        <f>SUM(D5:D33)</f>
        <v>837897</v>
      </c>
      <c r="E34" s="13">
        <f>SUM(E5:E33)</f>
        <v>215477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2F33-99F6-4003-8DB6-6623CBC0C5C8}">
  <dimension ref="B1:F37"/>
  <sheetViews>
    <sheetView zoomScale="91" zoomScaleNormal="91" workbookViewId="0">
      <selection activeCell="D13" sqref="D13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"&amp;TEXT([2]Расчёт!C2,"ДД.ММ.ГГГГ")&amp;" "&amp;"года"</f>
        <v>по состоянию на 01.02.2024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77728</v>
      </c>
      <c r="D5" s="8">
        <f>'[2]Расчёт для ФИН'!Q9</f>
        <v>77728</v>
      </c>
      <c r="E5" s="9">
        <f>'[2]Расчёт для ФИН'!R9</f>
        <v>0</v>
      </c>
    </row>
    <row r="6" spans="2:5" x14ac:dyDescent="0.25">
      <c r="B6" s="6" t="s">
        <v>8</v>
      </c>
      <c r="C6" s="7">
        <f t="shared" ref="C6:C33" si="0">D6+E6</f>
        <v>74614</v>
      </c>
      <c r="D6" s="8">
        <f>'[2]Расчёт для ФИН'!Q10</f>
        <v>74614</v>
      </c>
      <c r="E6" s="9">
        <f>'[2]Расчёт для ФИН'!R10</f>
        <v>0</v>
      </c>
    </row>
    <row r="7" spans="2:5" x14ac:dyDescent="0.25">
      <c r="B7" s="6" t="s">
        <v>9</v>
      </c>
      <c r="C7" s="7">
        <f t="shared" si="0"/>
        <v>12056</v>
      </c>
      <c r="D7" s="8">
        <f>'[2]Расчёт для ФИН'!Q11</f>
        <v>12056</v>
      </c>
      <c r="E7" s="9">
        <f>'[2]Расчёт для ФИН'!R11</f>
        <v>0</v>
      </c>
    </row>
    <row r="8" spans="2:5" x14ac:dyDescent="0.25">
      <c r="B8" s="6" t="s">
        <v>10</v>
      </c>
      <c r="C8" s="7">
        <f t="shared" si="0"/>
        <v>25835</v>
      </c>
      <c r="D8" s="8">
        <f>'[2]Расчёт для ФИН'!Q12</f>
        <v>20372</v>
      </c>
      <c r="E8" s="9">
        <f>'[2]Расчёт для ФИН'!R12</f>
        <v>5463</v>
      </c>
    </row>
    <row r="9" spans="2:5" x14ac:dyDescent="0.25">
      <c r="B9" s="6" t="s">
        <v>11</v>
      </c>
      <c r="C9" s="7">
        <f t="shared" si="0"/>
        <v>27161</v>
      </c>
      <c r="D9" s="8">
        <f>'[2]Расчёт для ФИН'!Q13</f>
        <v>22355</v>
      </c>
      <c r="E9" s="9">
        <f>'[2]Расчёт для ФИН'!R13</f>
        <v>4806</v>
      </c>
    </row>
    <row r="10" spans="2:5" x14ac:dyDescent="0.25">
      <c r="B10" s="6" t="s">
        <v>12</v>
      </c>
      <c r="C10" s="7">
        <f t="shared" si="0"/>
        <v>33258</v>
      </c>
      <c r="D10" s="8">
        <f>'[2]Расчёт для ФИН'!Q14</f>
        <v>27199</v>
      </c>
      <c r="E10" s="9">
        <f>'[2]Расчёт для ФИН'!R14</f>
        <v>6059</v>
      </c>
    </row>
    <row r="11" spans="2:5" x14ac:dyDescent="0.25">
      <c r="B11" s="6" t="s">
        <v>13</v>
      </c>
      <c r="C11" s="7">
        <f t="shared" si="0"/>
        <v>23784</v>
      </c>
      <c r="D11" s="8">
        <f>'[2]Расчёт для ФИН'!Q15</f>
        <v>19077</v>
      </c>
      <c r="E11" s="9">
        <f>'[2]Расчёт для ФИН'!R15</f>
        <v>4707</v>
      </c>
    </row>
    <row r="12" spans="2:5" x14ac:dyDescent="0.25">
      <c r="B12" s="6" t="s">
        <v>14</v>
      </c>
      <c r="C12" s="7">
        <f t="shared" si="0"/>
        <v>25051</v>
      </c>
      <c r="D12" s="8">
        <f>'[2]Расчёт для ФИН'!Q16</f>
        <v>20105</v>
      </c>
      <c r="E12" s="9">
        <f>'[2]Расчёт для ФИН'!R16</f>
        <v>4946</v>
      </c>
    </row>
    <row r="13" spans="2:5" x14ac:dyDescent="0.25">
      <c r="B13" s="6" t="s">
        <v>15</v>
      </c>
      <c r="C13" s="7">
        <f t="shared" si="0"/>
        <v>74187</v>
      </c>
      <c r="D13" s="8">
        <f>'[2]Расчёт для ФИН'!Q17</f>
        <v>56237</v>
      </c>
      <c r="E13" s="9">
        <f>'[2]Расчёт для ФИН'!R17</f>
        <v>17950</v>
      </c>
    </row>
    <row r="14" spans="2:5" x14ac:dyDescent="0.25">
      <c r="B14" s="6" t="s">
        <v>16</v>
      </c>
      <c r="C14" s="7">
        <f t="shared" si="0"/>
        <v>28389</v>
      </c>
      <c r="D14" s="8">
        <f>'[2]Расчёт для ФИН'!Q18</f>
        <v>22728</v>
      </c>
      <c r="E14" s="9">
        <f>'[2]Расчёт для ФИН'!R18</f>
        <v>5661</v>
      </c>
    </row>
    <row r="15" spans="2:5" x14ac:dyDescent="0.25">
      <c r="B15" s="6" t="s">
        <v>17</v>
      </c>
      <c r="C15" s="7">
        <f t="shared" si="0"/>
        <v>33968</v>
      </c>
      <c r="D15" s="8">
        <f>'[2]Расчёт для ФИН'!Q19</f>
        <v>27122</v>
      </c>
      <c r="E15" s="9">
        <f>'[2]Расчёт для ФИН'!R19</f>
        <v>6846</v>
      </c>
    </row>
    <row r="16" spans="2:5" x14ac:dyDescent="0.25">
      <c r="B16" s="6" t="s">
        <v>18</v>
      </c>
      <c r="C16" s="7">
        <f t="shared" si="0"/>
        <v>11237</v>
      </c>
      <c r="D16" s="8">
        <f>'[2]Расчёт для ФИН'!Q20</f>
        <v>8945</v>
      </c>
      <c r="E16" s="9">
        <f>'[2]Расчёт для ФИН'!R20</f>
        <v>2292</v>
      </c>
    </row>
    <row r="17" spans="2:5" x14ac:dyDescent="0.25">
      <c r="B17" s="6" t="s">
        <v>19</v>
      </c>
      <c r="C17" s="7">
        <f t="shared" si="0"/>
        <v>15474</v>
      </c>
      <c r="D17" s="8">
        <f>'[2]Расчёт для ФИН'!Q21</f>
        <v>12380</v>
      </c>
      <c r="E17" s="9">
        <f>'[2]Расчёт для ФИН'!R21</f>
        <v>3094</v>
      </c>
    </row>
    <row r="18" spans="2:5" x14ac:dyDescent="0.25">
      <c r="B18" s="6" t="s">
        <v>20</v>
      </c>
      <c r="C18" s="7">
        <f t="shared" si="0"/>
        <v>14870</v>
      </c>
      <c r="D18" s="8">
        <f>'[2]Расчёт для ФИН'!Q22</f>
        <v>11995</v>
      </c>
      <c r="E18" s="9">
        <f>'[2]Расчёт для ФИН'!R22</f>
        <v>2875</v>
      </c>
    </row>
    <row r="19" spans="2:5" x14ac:dyDescent="0.25">
      <c r="B19" s="6" t="s">
        <v>21</v>
      </c>
      <c r="C19" s="7">
        <f t="shared" si="0"/>
        <v>38456</v>
      </c>
      <c r="D19" s="8">
        <f>'[2]Расчёт для ФИН'!Q23</f>
        <v>30295</v>
      </c>
      <c r="E19" s="9">
        <f>'[2]Расчёт для ФИН'!R23</f>
        <v>8161</v>
      </c>
    </row>
    <row r="20" spans="2:5" x14ac:dyDescent="0.25">
      <c r="B20" s="6" t="s">
        <v>22</v>
      </c>
      <c r="C20" s="7">
        <f t="shared" si="0"/>
        <v>8740</v>
      </c>
      <c r="D20" s="8">
        <f>'[2]Расчёт для ФИН'!Q24</f>
        <v>7066</v>
      </c>
      <c r="E20" s="9">
        <f>'[2]Расчёт для ФИН'!R24</f>
        <v>1674</v>
      </c>
    </row>
    <row r="21" spans="2:5" x14ac:dyDescent="0.25">
      <c r="B21" s="6" t="s">
        <v>23</v>
      </c>
      <c r="C21" s="7">
        <f t="shared" si="0"/>
        <v>10947</v>
      </c>
      <c r="D21" s="8">
        <f>'[2]Расчёт для ФИН'!Q25</f>
        <v>8570</v>
      </c>
      <c r="E21" s="9">
        <f>'[2]Расчёт для ФИН'!R25</f>
        <v>2377</v>
      </c>
    </row>
    <row r="22" spans="2:5" x14ac:dyDescent="0.25">
      <c r="B22" s="6" t="s">
        <v>24</v>
      </c>
      <c r="C22" s="7">
        <f t="shared" si="0"/>
        <v>16337</v>
      </c>
      <c r="D22" s="8">
        <f>'[2]Расчёт для ФИН'!Q26</f>
        <v>13212</v>
      </c>
      <c r="E22" s="9">
        <f>'[2]Расчёт для ФИН'!R26</f>
        <v>3125</v>
      </c>
    </row>
    <row r="23" spans="2:5" x14ac:dyDescent="0.25">
      <c r="B23" s="6" t="s">
        <v>25</v>
      </c>
      <c r="C23" s="7">
        <f t="shared" si="0"/>
        <v>15131</v>
      </c>
      <c r="D23" s="8">
        <f>'[2]Расчёт для ФИН'!Q27</f>
        <v>12057</v>
      </c>
      <c r="E23" s="9">
        <f>'[2]Расчёт для ФИН'!R27</f>
        <v>3074</v>
      </c>
    </row>
    <row r="24" spans="2:5" x14ac:dyDescent="0.25">
      <c r="B24" s="6" t="s">
        <v>30</v>
      </c>
      <c r="C24" s="7">
        <f t="shared" si="0"/>
        <v>13769</v>
      </c>
      <c r="D24" s="8">
        <f>'[2]Расчёт для ФИН'!Q28</f>
        <v>13769</v>
      </c>
      <c r="E24" s="9">
        <f>'[2]Расчёт для ФИН'!R28</f>
        <v>0</v>
      </c>
    </row>
    <row r="25" spans="2:5" x14ac:dyDescent="0.25">
      <c r="B25" s="6" t="s">
        <v>26</v>
      </c>
      <c r="C25" s="7">
        <f t="shared" si="0"/>
        <v>9944</v>
      </c>
      <c r="D25" s="8">
        <f>'[2]Расчёт для ФИН'!Q29</f>
        <v>8017</v>
      </c>
      <c r="E25" s="9">
        <f>'[2]Расчёт для ФИН'!R29</f>
        <v>1927</v>
      </c>
    </row>
    <row r="26" spans="2:5" x14ac:dyDescent="0.25">
      <c r="B26" s="6" t="s">
        <v>27</v>
      </c>
      <c r="C26" s="7">
        <f t="shared" si="0"/>
        <v>5977</v>
      </c>
      <c r="D26" s="8">
        <f>'[2]Расчёт для ФИН'!Q30</f>
        <v>4924</v>
      </c>
      <c r="E26" s="9">
        <f>'[2]Расчёт для ФИН'!R30</f>
        <v>1053</v>
      </c>
    </row>
    <row r="27" spans="2:5" x14ac:dyDescent="0.25">
      <c r="B27" s="6" t="s">
        <v>31</v>
      </c>
      <c r="C27" s="7">
        <f t="shared" si="0"/>
        <v>171976</v>
      </c>
      <c r="D27" s="8">
        <f>'[2]Расчёт для ФИН'!Q31</f>
        <v>171976</v>
      </c>
      <c r="E27" s="9">
        <f>'[2]Расчёт для ФИН'!R31</f>
        <v>0</v>
      </c>
    </row>
    <row r="28" spans="2:5" x14ac:dyDescent="0.25">
      <c r="B28" s="6" t="s">
        <v>28</v>
      </c>
      <c r="C28" s="7">
        <f t="shared" si="0"/>
        <v>100321</v>
      </c>
      <c r="D28" s="8">
        <f>'[2]Расчёт для ФИН'!Q32</f>
        <v>99386</v>
      </c>
      <c r="E28" s="9">
        <f>'[2]Расчёт для ФИН'!R32</f>
        <v>935</v>
      </c>
    </row>
    <row r="29" spans="2:5" x14ac:dyDescent="0.25">
      <c r="B29" s="6" t="s">
        <v>32</v>
      </c>
      <c r="C29" s="7">
        <f t="shared" si="0"/>
        <v>37745</v>
      </c>
      <c r="D29" s="8">
        <f>'[2]Расчёт для ФИН'!Q33</f>
        <v>30895</v>
      </c>
      <c r="E29" s="9">
        <f>'[2]Расчёт для ФИН'!R33</f>
        <v>6850</v>
      </c>
    </row>
    <row r="30" spans="2:5" x14ac:dyDescent="0.25">
      <c r="B30" s="6" t="s">
        <v>29</v>
      </c>
      <c r="C30" s="7">
        <f t="shared" si="0"/>
        <v>12267</v>
      </c>
      <c r="D30" s="8">
        <f>'[2]Расчёт для ФИН'!Q34</f>
        <v>12267</v>
      </c>
      <c r="E30" s="9">
        <f>'[2]Расчёт для ФИН'!R34</f>
        <v>0</v>
      </c>
    </row>
    <row r="31" spans="2:5" x14ac:dyDescent="0.25">
      <c r="B31" s="18" t="s">
        <v>33</v>
      </c>
      <c r="C31" s="7">
        <f t="shared" si="0"/>
        <v>121120</v>
      </c>
      <c r="D31" s="8">
        <f>'[2]Расчёт для ФИН'!Q35</f>
        <v>0</v>
      </c>
      <c r="E31" s="9">
        <f>'[2]Расчёт для ФИН'!R35</f>
        <v>121120</v>
      </c>
    </row>
    <row r="32" spans="2:5" x14ac:dyDescent="0.25">
      <c r="B32" s="20" t="s">
        <v>34</v>
      </c>
      <c r="C32" s="7">
        <f t="shared" si="0"/>
        <v>6264</v>
      </c>
      <c r="D32" s="8">
        <f>'[2]Расчёт для ФИН'!Q36</f>
        <v>4845</v>
      </c>
      <c r="E32" s="9">
        <f>'[2]Расчёт для ФИН'!R36</f>
        <v>1419</v>
      </c>
    </row>
    <row r="33" spans="2:6" ht="16.5" thickBot="1" x14ac:dyDescent="0.3">
      <c r="B33" s="19" t="s">
        <v>5</v>
      </c>
      <c r="C33" s="7">
        <f t="shared" si="0"/>
        <v>761</v>
      </c>
      <c r="D33" s="8">
        <f>'[2]Расчёт для ФИН'!Q37</f>
        <v>761</v>
      </c>
      <c r="E33" s="9">
        <f>'[2]Расчёт для ФИН'!R37</f>
        <v>0</v>
      </c>
    </row>
    <row r="34" spans="2:6" ht="16.5" thickBot="1" x14ac:dyDescent="0.3">
      <c r="B34" s="10" t="s">
        <v>3</v>
      </c>
      <c r="C34" s="11">
        <f>SUM(C5:C33)</f>
        <v>1047367</v>
      </c>
      <c r="D34" s="12">
        <f>SUM(D5:D33)</f>
        <v>830953</v>
      </c>
      <c r="E34" s="13">
        <f>SUM(E5:E33)</f>
        <v>216414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0A68-1A1A-4E8C-AB30-C3C115BC5310}">
  <dimension ref="B1:F37"/>
  <sheetViews>
    <sheetView zoomScale="91" zoomScaleNormal="91" workbookViewId="0">
      <selection activeCell="I33" sqref="I33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"&amp;TEXT([3]Расчёт!C2,"ДД.ММ.ГГГГ")&amp;" "&amp;"года"</f>
        <v>по состоянию на 01.03.2024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77870</v>
      </c>
      <c r="D5" s="8">
        <f>'[3]Расчёт для ФИН'!Q9</f>
        <v>77870</v>
      </c>
      <c r="E5" s="9">
        <f>'[3]Расчёт для ФИН'!R9</f>
        <v>0</v>
      </c>
    </row>
    <row r="6" spans="2:5" x14ac:dyDescent="0.25">
      <c r="B6" s="6" t="s">
        <v>8</v>
      </c>
      <c r="C6" s="7">
        <f t="shared" ref="C6:C33" si="0">D6+E6</f>
        <v>74762</v>
      </c>
      <c r="D6" s="8">
        <f>'[3]Расчёт для ФИН'!Q10</f>
        <v>74762</v>
      </c>
      <c r="E6" s="9">
        <f>'[3]Расчёт для ФИН'!R10</f>
        <v>0</v>
      </c>
    </row>
    <row r="7" spans="2:5" x14ac:dyDescent="0.25">
      <c r="B7" s="6" t="s">
        <v>9</v>
      </c>
      <c r="C7" s="7">
        <f t="shared" si="0"/>
        <v>12047</v>
      </c>
      <c r="D7" s="8">
        <f>'[3]Расчёт для ФИН'!Q11</f>
        <v>12047</v>
      </c>
      <c r="E7" s="9">
        <f>'[3]Расчёт для ФИН'!R11</f>
        <v>0</v>
      </c>
    </row>
    <row r="8" spans="2:5" x14ac:dyDescent="0.25">
      <c r="B8" s="6" t="s">
        <v>10</v>
      </c>
      <c r="C8" s="7">
        <f t="shared" si="0"/>
        <v>25806</v>
      </c>
      <c r="D8" s="8">
        <f>'[3]Расчёт для ФИН'!Q12</f>
        <v>20346</v>
      </c>
      <c r="E8" s="9">
        <f>'[3]Расчёт для ФИН'!R12</f>
        <v>5460</v>
      </c>
    </row>
    <row r="9" spans="2:5" x14ac:dyDescent="0.25">
      <c r="B9" s="6" t="s">
        <v>11</v>
      </c>
      <c r="C9" s="7">
        <f t="shared" si="0"/>
        <v>27175</v>
      </c>
      <c r="D9" s="8">
        <f>'[3]Расчёт для ФИН'!Q13</f>
        <v>22361</v>
      </c>
      <c r="E9" s="9">
        <f>'[3]Расчёт для ФИН'!R13</f>
        <v>4814</v>
      </c>
    </row>
    <row r="10" spans="2:5" x14ac:dyDescent="0.25">
      <c r="B10" s="6" t="s">
        <v>12</v>
      </c>
      <c r="C10" s="7">
        <f t="shared" si="0"/>
        <v>33232</v>
      </c>
      <c r="D10" s="8">
        <f>'[3]Расчёт для ФИН'!Q14</f>
        <v>27197</v>
      </c>
      <c r="E10" s="9">
        <f>'[3]Расчёт для ФИН'!R14</f>
        <v>6035</v>
      </c>
    </row>
    <row r="11" spans="2:5" x14ac:dyDescent="0.25">
      <c r="B11" s="6" t="s">
        <v>13</v>
      </c>
      <c r="C11" s="7">
        <f t="shared" si="0"/>
        <v>23714</v>
      </c>
      <c r="D11" s="8">
        <f>'[3]Расчёт для ФИН'!Q15</f>
        <v>19022</v>
      </c>
      <c r="E11" s="9">
        <f>'[3]Расчёт для ФИН'!R15</f>
        <v>4692</v>
      </c>
    </row>
    <row r="12" spans="2:5" x14ac:dyDescent="0.25">
      <c r="B12" s="6" t="s">
        <v>14</v>
      </c>
      <c r="C12" s="7">
        <f t="shared" si="0"/>
        <v>25064</v>
      </c>
      <c r="D12" s="8">
        <f>'[3]Расчёт для ФИН'!Q16</f>
        <v>20144</v>
      </c>
      <c r="E12" s="9">
        <f>'[3]Расчёт для ФИН'!R16</f>
        <v>4920</v>
      </c>
    </row>
    <row r="13" spans="2:5" x14ac:dyDescent="0.25">
      <c r="B13" s="6" t="s">
        <v>15</v>
      </c>
      <c r="C13" s="7">
        <f t="shared" si="0"/>
        <v>74591</v>
      </c>
      <c r="D13" s="8">
        <f>'[3]Расчёт для ФИН'!Q17</f>
        <v>56454</v>
      </c>
      <c r="E13" s="9">
        <f>'[3]Расчёт для ФИН'!R17</f>
        <v>18137</v>
      </c>
    </row>
    <row r="14" spans="2:5" x14ac:dyDescent="0.25">
      <c r="B14" s="6" t="s">
        <v>16</v>
      </c>
      <c r="C14" s="7">
        <f t="shared" si="0"/>
        <v>28386</v>
      </c>
      <c r="D14" s="8">
        <f>'[3]Расчёт для ФИН'!Q18</f>
        <v>22722</v>
      </c>
      <c r="E14" s="9">
        <f>'[3]Расчёт для ФИН'!R18</f>
        <v>5664</v>
      </c>
    </row>
    <row r="15" spans="2:5" x14ac:dyDescent="0.25">
      <c r="B15" s="6" t="s">
        <v>17</v>
      </c>
      <c r="C15" s="7">
        <f t="shared" si="0"/>
        <v>34009</v>
      </c>
      <c r="D15" s="8">
        <f>'[3]Расчёт для ФИН'!Q19</f>
        <v>27137</v>
      </c>
      <c r="E15" s="9">
        <f>'[3]Расчёт для ФИН'!R19</f>
        <v>6872</v>
      </c>
    </row>
    <row r="16" spans="2:5" x14ac:dyDescent="0.25">
      <c r="B16" s="6" t="s">
        <v>18</v>
      </c>
      <c r="C16" s="7">
        <f t="shared" si="0"/>
        <v>11206</v>
      </c>
      <c r="D16" s="8">
        <f>'[3]Расчёт для ФИН'!Q20</f>
        <v>8930</v>
      </c>
      <c r="E16" s="9">
        <f>'[3]Расчёт для ФИН'!R20</f>
        <v>2276</v>
      </c>
    </row>
    <row r="17" spans="2:5" x14ac:dyDescent="0.25">
      <c r="B17" s="6" t="s">
        <v>19</v>
      </c>
      <c r="C17" s="7">
        <f t="shared" si="0"/>
        <v>15453</v>
      </c>
      <c r="D17" s="8">
        <f>'[3]Расчёт для ФИН'!Q21</f>
        <v>12362</v>
      </c>
      <c r="E17" s="9">
        <f>'[3]Расчёт для ФИН'!R21</f>
        <v>3091</v>
      </c>
    </row>
    <row r="18" spans="2:5" x14ac:dyDescent="0.25">
      <c r="B18" s="6" t="s">
        <v>20</v>
      </c>
      <c r="C18" s="7">
        <f t="shared" si="0"/>
        <v>14839</v>
      </c>
      <c r="D18" s="8">
        <f>'[3]Расчёт для ФИН'!Q22</f>
        <v>11974</v>
      </c>
      <c r="E18" s="9">
        <f>'[3]Расчёт для ФИН'!R22</f>
        <v>2865</v>
      </c>
    </row>
    <row r="19" spans="2:5" x14ac:dyDescent="0.25">
      <c r="B19" s="6" t="s">
        <v>21</v>
      </c>
      <c r="C19" s="7">
        <f t="shared" si="0"/>
        <v>38405</v>
      </c>
      <c r="D19" s="8">
        <f>'[3]Расчёт для ФИН'!Q23</f>
        <v>30254</v>
      </c>
      <c r="E19" s="9">
        <f>'[3]Расчёт для ФИН'!R23</f>
        <v>8151</v>
      </c>
    </row>
    <row r="20" spans="2:5" x14ac:dyDescent="0.25">
      <c r="B20" s="6" t="s">
        <v>22</v>
      </c>
      <c r="C20" s="7">
        <f t="shared" si="0"/>
        <v>8713</v>
      </c>
      <c r="D20" s="8">
        <f>'[3]Расчёт для ФИН'!Q24</f>
        <v>7043</v>
      </c>
      <c r="E20" s="9">
        <f>'[3]Расчёт для ФИН'!R24</f>
        <v>1670</v>
      </c>
    </row>
    <row r="21" spans="2:5" x14ac:dyDescent="0.25">
      <c r="B21" s="6" t="s">
        <v>23</v>
      </c>
      <c r="C21" s="7">
        <f t="shared" si="0"/>
        <v>10940</v>
      </c>
      <c r="D21" s="8">
        <f>'[3]Расчёт для ФИН'!Q25</f>
        <v>8563</v>
      </c>
      <c r="E21" s="9">
        <f>'[3]Расчёт для ФИН'!R25</f>
        <v>2377</v>
      </c>
    </row>
    <row r="22" spans="2:5" x14ac:dyDescent="0.25">
      <c r="B22" s="6" t="s">
        <v>24</v>
      </c>
      <c r="C22" s="7">
        <f t="shared" si="0"/>
        <v>16317</v>
      </c>
      <c r="D22" s="8">
        <f>'[3]Расчёт для ФИН'!Q26</f>
        <v>13196</v>
      </c>
      <c r="E22" s="9">
        <f>'[3]Расчёт для ФИН'!R26</f>
        <v>3121</v>
      </c>
    </row>
    <row r="23" spans="2:5" x14ac:dyDescent="0.25">
      <c r="B23" s="6" t="s">
        <v>25</v>
      </c>
      <c r="C23" s="7">
        <f t="shared" si="0"/>
        <v>15094</v>
      </c>
      <c r="D23" s="8">
        <f>'[3]Расчёт для ФИН'!Q27</f>
        <v>12030</v>
      </c>
      <c r="E23" s="9">
        <f>'[3]Расчёт для ФИН'!R27</f>
        <v>3064</v>
      </c>
    </row>
    <row r="24" spans="2:5" x14ac:dyDescent="0.25">
      <c r="B24" s="6" t="s">
        <v>30</v>
      </c>
      <c r="C24" s="7">
        <f t="shared" si="0"/>
        <v>13814</v>
      </c>
      <c r="D24" s="8">
        <f>'[3]Расчёт для ФИН'!Q28</f>
        <v>13814</v>
      </c>
      <c r="E24" s="9">
        <f>'[3]Расчёт для ФИН'!R28</f>
        <v>0</v>
      </c>
    </row>
    <row r="25" spans="2:5" x14ac:dyDescent="0.25">
      <c r="B25" s="6" t="s">
        <v>26</v>
      </c>
      <c r="C25" s="7">
        <f t="shared" si="0"/>
        <v>9940</v>
      </c>
      <c r="D25" s="8">
        <f>'[3]Расчёт для ФИН'!Q29</f>
        <v>8017</v>
      </c>
      <c r="E25" s="9">
        <f>'[3]Расчёт для ФИН'!R29</f>
        <v>1923</v>
      </c>
    </row>
    <row r="26" spans="2:5" x14ac:dyDescent="0.25">
      <c r="B26" s="6" t="s">
        <v>27</v>
      </c>
      <c r="C26" s="7">
        <f t="shared" si="0"/>
        <v>5974</v>
      </c>
      <c r="D26" s="8">
        <f>'[3]Расчёт для ФИН'!Q30</f>
        <v>4923</v>
      </c>
      <c r="E26" s="9">
        <f>'[3]Расчёт для ФИН'!R30</f>
        <v>1051</v>
      </c>
    </row>
    <row r="27" spans="2:5" x14ac:dyDescent="0.25">
      <c r="B27" s="6" t="s">
        <v>31</v>
      </c>
      <c r="C27" s="7">
        <f t="shared" si="0"/>
        <v>172521</v>
      </c>
      <c r="D27" s="8">
        <f>'[3]Расчёт для ФИН'!Q31</f>
        <v>172521</v>
      </c>
      <c r="E27" s="9">
        <f>'[3]Расчёт для ФИН'!R31</f>
        <v>0</v>
      </c>
    </row>
    <row r="28" spans="2:5" x14ac:dyDescent="0.25">
      <c r="B28" s="6" t="s">
        <v>28</v>
      </c>
      <c r="C28" s="7">
        <f t="shared" si="0"/>
        <v>100504</v>
      </c>
      <c r="D28" s="8">
        <f>'[3]Расчёт для ФИН'!Q32</f>
        <v>99579</v>
      </c>
      <c r="E28" s="9">
        <f>'[3]Расчёт для ФИН'!R32</f>
        <v>925</v>
      </c>
    </row>
    <row r="29" spans="2:5" x14ac:dyDescent="0.25">
      <c r="B29" s="6" t="s">
        <v>32</v>
      </c>
      <c r="C29" s="7">
        <f t="shared" si="0"/>
        <v>37832</v>
      </c>
      <c r="D29" s="8">
        <f>'[3]Расчёт для ФИН'!Q33</f>
        <v>30972</v>
      </c>
      <c r="E29" s="9">
        <f>'[3]Расчёт для ФИН'!R33</f>
        <v>6860</v>
      </c>
    </row>
    <row r="30" spans="2:5" x14ac:dyDescent="0.25">
      <c r="B30" s="6" t="s">
        <v>29</v>
      </c>
      <c r="C30" s="7">
        <f t="shared" si="0"/>
        <v>12209</v>
      </c>
      <c r="D30" s="8">
        <f>'[3]Расчёт для ФИН'!Q34</f>
        <v>12209</v>
      </c>
      <c r="E30" s="9">
        <f>'[3]Расчёт для ФИН'!R34</f>
        <v>0</v>
      </c>
    </row>
    <row r="31" spans="2:5" x14ac:dyDescent="0.25">
      <c r="B31" s="18" t="s">
        <v>33</v>
      </c>
      <c r="C31" s="7">
        <f t="shared" si="0"/>
        <v>121222</v>
      </c>
      <c r="D31" s="8">
        <f>'[3]Расчёт для ФИН'!Q35</f>
        <v>0</v>
      </c>
      <c r="E31" s="9">
        <f>'[3]Расчёт для ФИН'!R35</f>
        <v>121222</v>
      </c>
    </row>
    <row r="32" spans="2:5" x14ac:dyDescent="0.25">
      <c r="B32" s="20" t="s">
        <v>34</v>
      </c>
      <c r="C32" s="7">
        <f t="shared" si="0"/>
        <v>6061</v>
      </c>
      <c r="D32" s="8">
        <f>'[3]Расчёт для ФИН'!Q36</f>
        <v>4822</v>
      </c>
      <c r="E32" s="9">
        <f>'[3]Расчёт для ФИН'!R36</f>
        <v>1239</v>
      </c>
    </row>
    <row r="33" spans="2:6" ht="16.5" thickBot="1" x14ac:dyDescent="0.3">
      <c r="B33" s="19" t="s">
        <v>5</v>
      </c>
      <c r="C33" s="7">
        <f t="shared" si="0"/>
        <v>784</v>
      </c>
      <c r="D33" s="8">
        <f>'[3]Расчёт для ФИН'!Q37</f>
        <v>784</v>
      </c>
      <c r="E33" s="9">
        <f>'[3]Расчёт для ФИН'!R37</f>
        <v>0</v>
      </c>
    </row>
    <row r="34" spans="2:6" ht="16.5" thickBot="1" x14ac:dyDescent="0.3">
      <c r="B34" s="10" t="s">
        <v>3</v>
      </c>
      <c r="C34" s="11">
        <f>SUM(C5:C33)</f>
        <v>1048484</v>
      </c>
      <c r="D34" s="12">
        <f>SUM(D5:D33)</f>
        <v>832055</v>
      </c>
      <c r="E34" s="13">
        <f>SUM(E5:E33)</f>
        <v>216429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1746-1E8D-42F4-B952-EAA8B4571D06}">
  <dimension ref="B1:F37"/>
  <sheetViews>
    <sheetView zoomScale="91" zoomScaleNormal="91" workbookViewId="0">
      <selection activeCell="C12" sqref="C12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"&amp;TEXT([4]Расчёт!C2,"ДД.ММ.ГГГГ")&amp;" "&amp;"года"</f>
        <v>по состоянию на 01.04.2024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77992</v>
      </c>
      <c r="D5" s="8">
        <f>'[4]Расчёт для ФИН'!Q9</f>
        <v>77992</v>
      </c>
      <c r="E5" s="9">
        <f>'[4]Расчёт для ФИН'!R9</f>
        <v>0</v>
      </c>
    </row>
    <row r="6" spans="2:5" x14ac:dyDescent="0.25">
      <c r="B6" s="6" t="s">
        <v>8</v>
      </c>
      <c r="C6" s="7">
        <f t="shared" ref="C6:C33" si="0">D6+E6</f>
        <v>74877</v>
      </c>
      <c r="D6" s="8">
        <f>'[4]Расчёт для ФИН'!Q10</f>
        <v>74877</v>
      </c>
      <c r="E6" s="9">
        <f>'[4]Расчёт для ФИН'!R10</f>
        <v>0</v>
      </c>
    </row>
    <row r="7" spans="2:5" x14ac:dyDescent="0.25">
      <c r="B7" s="6" t="s">
        <v>9</v>
      </c>
      <c r="C7" s="7">
        <f t="shared" si="0"/>
        <v>12036</v>
      </c>
      <c r="D7" s="8">
        <f>'[4]Расчёт для ФИН'!Q11</f>
        <v>12036</v>
      </c>
      <c r="E7" s="9">
        <f>'[4]Расчёт для ФИН'!R11</f>
        <v>0</v>
      </c>
    </row>
    <row r="8" spans="2:5" x14ac:dyDescent="0.25">
      <c r="B8" s="6" t="s">
        <v>10</v>
      </c>
      <c r="C8" s="7">
        <f t="shared" si="0"/>
        <v>25783</v>
      </c>
      <c r="D8" s="8">
        <f>'[4]Расчёт для ФИН'!Q12</f>
        <v>20330</v>
      </c>
      <c r="E8" s="9">
        <f>'[4]Расчёт для ФИН'!R12</f>
        <v>5453</v>
      </c>
    </row>
    <row r="9" spans="2:5" x14ac:dyDescent="0.25">
      <c r="B9" s="6" t="s">
        <v>11</v>
      </c>
      <c r="C9" s="7">
        <f t="shared" si="0"/>
        <v>27162</v>
      </c>
      <c r="D9" s="8">
        <f>'[4]Расчёт для ФИН'!Q13</f>
        <v>22363</v>
      </c>
      <c r="E9" s="9">
        <f>'[4]Расчёт для ФИН'!R13</f>
        <v>4799</v>
      </c>
    </row>
    <row r="10" spans="2:5" x14ac:dyDescent="0.25">
      <c r="B10" s="6" t="s">
        <v>12</v>
      </c>
      <c r="C10" s="7">
        <f t="shared" si="0"/>
        <v>33209</v>
      </c>
      <c r="D10" s="8">
        <f>'[4]Расчёт для ФИН'!Q14</f>
        <v>27193</v>
      </c>
      <c r="E10" s="9">
        <f>'[4]Расчёт для ФИН'!R14</f>
        <v>6016</v>
      </c>
    </row>
    <row r="11" spans="2:5" x14ac:dyDescent="0.25">
      <c r="B11" s="6" t="s">
        <v>13</v>
      </c>
      <c r="C11" s="7">
        <f t="shared" si="0"/>
        <v>23693</v>
      </c>
      <c r="D11" s="8">
        <f>'[4]Расчёт для ФИН'!Q15</f>
        <v>19003</v>
      </c>
      <c r="E11" s="9">
        <f>'[4]Расчёт для ФИН'!R15</f>
        <v>4690</v>
      </c>
    </row>
    <row r="12" spans="2:5" x14ac:dyDescent="0.25">
      <c r="B12" s="6" t="s">
        <v>14</v>
      </c>
      <c r="C12" s="7">
        <f t="shared" si="0"/>
        <v>25079</v>
      </c>
      <c r="D12" s="8">
        <f>'[4]Расчёт для ФИН'!Q16</f>
        <v>20152</v>
      </c>
      <c r="E12" s="9">
        <f>'[4]Расчёт для ФИН'!R16</f>
        <v>4927</v>
      </c>
    </row>
    <row r="13" spans="2:5" x14ac:dyDescent="0.25">
      <c r="B13" s="6" t="s">
        <v>15</v>
      </c>
      <c r="C13" s="7">
        <f t="shared" si="0"/>
        <v>74805</v>
      </c>
      <c r="D13" s="8">
        <f>'[4]Расчёт для ФИН'!Q17</f>
        <v>56625</v>
      </c>
      <c r="E13" s="9">
        <f>'[4]Расчёт для ФИН'!R17</f>
        <v>18180</v>
      </c>
    </row>
    <row r="14" spans="2:5" x14ac:dyDescent="0.25">
      <c r="B14" s="6" t="s">
        <v>16</v>
      </c>
      <c r="C14" s="7">
        <f t="shared" si="0"/>
        <v>28330</v>
      </c>
      <c r="D14" s="8">
        <f>'[4]Расчёт для ФИН'!Q18</f>
        <v>22681</v>
      </c>
      <c r="E14" s="9">
        <f>'[4]Расчёт для ФИН'!R18</f>
        <v>5649</v>
      </c>
    </row>
    <row r="15" spans="2:5" x14ac:dyDescent="0.25">
      <c r="B15" s="6" t="s">
        <v>17</v>
      </c>
      <c r="C15" s="7">
        <f t="shared" si="0"/>
        <v>34050</v>
      </c>
      <c r="D15" s="8">
        <f>'[4]Расчёт для ФИН'!Q19</f>
        <v>27182</v>
      </c>
      <c r="E15" s="9">
        <f>'[4]Расчёт для ФИН'!R19</f>
        <v>6868</v>
      </c>
    </row>
    <row r="16" spans="2:5" x14ac:dyDescent="0.25">
      <c r="B16" s="6" t="s">
        <v>18</v>
      </c>
      <c r="C16" s="7">
        <f t="shared" si="0"/>
        <v>11177</v>
      </c>
      <c r="D16" s="8">
        <f>'[4]Расчёт для ФИН'!Q20</f>
        <v>8913</v>
      </c>
      <c r="E16" s="9">
        <f>'[4]Расчёт для ФИН'!R20</f>
        <v>2264</v>
      </c>
    </row>
    <row r="17" spans="2:5" x14ac:dyDescent="0.25">
      <c r="B17" s="6" t="s">
        <v>19</v>
      </c>
      <c r="C17" s="7">
        <f t="shared" si="0"/>
        <v>15438</v>
      </c>
      <c r="D17" s="8">
        <f>'[4]Расчёт для ФИН'!Q21</f>
        <v>12356</v>
      </c>
      <c r="E17" s="9">
        <f>'[4]Расчёт для ФИН'!R21</f>
        <v>3082</v>
      </c>
    </row>
    <row r="18" spans="2:5" x14ac:dyDescent="0.25">
      <c r="B18" s="6" t="s">
        <v>20</v>
      </c>
      <c r="C18" s="7">
        <f t="shared" si="0"/>
        <v>14812</v>
      </c>
      <c r="D18" s="8">
        <f>'[4]Расчёт для ФИН'!Q22</f>
        <v>11955</v>
      </c>
      <c r="E18" s="9">
        <f>'[4]Расчёт для ФИН'!R22</f>
        <v>2857</v>
      </c>
    </row>
    <row r="19" spans="2:5" x14ac:dyDescent="0.25">
      <c r="B19" s="6" t="s">
        <v>21</v>
      </c>
      <c r="C19" s="7">
        <f t="shared" si="0"/>
        <v>38356</v>
      </c>
      <c r="D19" s="8">
        <f>'[4]Расчёт для ФИН'!Q23</f>
        <v>30211</v>
      </c>
      <c r="E19" s="9">
        <f>'[4]Расчёт для ФИН'!R23</f>
        <v>8145</v>
      </c>
    </row>
    <row r="20" spans="2:5" x14ac:dyDescent="0.25">
      <c r="B20" s="6" t="s">
        <v>22</v>
      </c>
      <c r="C20" s="7">
        <f t="shared" si="0"/>
        <v>8706</v>
      </c>
      <c r="D20" s="8">
        <f>'[4]Расчёт для ФИН'!Q24</f>
        <v>7042</v>
      </c>
      <c r="E20" s="9">
        <f>'[4]Расчёт для ФИН'!R24</f>
        <v>1664</v>
      </c>
    </row>
    <row r="21" spans="2:5" x14ac:dyDescent="0.25">
      <c r="B21" s="6" t="s">
        <v>23</v>
      </c>
      <c r="C21" s="7">
        <f t="shared" si="0"/>
        <v>10937</v>
      </c>
      <c r="D21" s="8">
        <f>'[4]Расчёт для ФИН'!Q25</f>
        <v>8560</v>
      </c>
      <c r="E21" s="9">
        <f>'[4]Расчёт для ФИН'!R25</f>
        <v>2377</v>
      </c>
    </row>
    <row r="22" spans="2:5" x14ac:dyDescent="0.25">
      <c r="B22" s="6" t="s">
        <v>24</v>
      </c>
      <c r="C22" s="7">
        <f t="shared" si="0"/>
        <v>16295</v>
      </c>
      <c r="D22" s="8">
        <f>'[4]Расчёт для ФИН'!Q26</f>
        <v>13188</v>
      </c>
      <c r="E22" s="9">
        <f>'[4]Расчёт для ФИН'!R26</f>
        <v>3107</v>
      </c>
    </row>
    <row r="23" spans="2:5" x14ac:dyDescent="0.25">
      <c r="B23" s="6" t="s">
        <v>25</v>
      </c>
      <c r="C23" s="7">
        <f t="shared" si="0"/>
        <v>15061</v>
      </c>
      <c r="D23" s="8">
        <f>'[4]Расчёт для ФИН'!Q27</f>
        <v>12012</v>
      </c>
      <c r="E23" s="9">
        <f>'[4]Расчёт для ФИН'!R27</f>
        <v>3049</v>
      </c>
    </row>
    <row r="24" spans="2:5" x14ac:dyDescent="0.25">
      <c r="B24" s="6" t="s">
        <v>30</v>
      </c>
      <c r="C24" s="7">
        <f t="shared" si="0"/>
        <v>13827</v>
      </c>
      <c r="D24" s="8">
        <f>'[4]Расчёт для ФИН'!Q28</f>
        <v>13827</v>
      </c>
      <c r="E24" s="9">
        <f>'[4]Расчёт для ФИН'!R28</f>
        <v>0</v>
      </c>
    </row>
    <row r="25" spans="2:5" x14ac:dyDescent="0.25">
      <c r="B25" s="6" t="s">
        <v>26</v>
      </c>
      <c r="C25" s="7">
        <f t="shared" si="0"/>
        <v>9947</v>
      </c>
      <c r="D25" s="8">
        <f>'[4]Расчёт для ФИН'!Q29</f>
        <v>8035</v>
      </c>
      <c r="E25" s="9">
        <f>'[4]Расчёт для ФИН'!R29</f>
        <v>1912</v>
      </c>
    </row>
    <row r="26" spans="2:5" x14ac:dyDescent="0.25">
      <c r="B26" s="6" t="s">
        <v>27</v>
      </c>
      <c r="C26" s="7">
        <f t="shared" si="0"/>
        <v>5980</v>
      </c>
      <c r="D26" s="8">
        <f>'[4]Расчёт для ФИН'!Q30</f>
        <v>4929</v>
      </c>
      <c r="E26" s="9">
        <f>'[4]Расчёт для ФИН'!R30</f>
        <v>1051</v>
      </c>
    </row>
    <row r="27" spans="2:5" x14ac:dyDescent="0.25">
      <c r="B27" s="6" t="s">
        <v>31</v>
      </c>
      <c r="C27" s="7">
        <f t="shared" si="0"/>
        <v>172906</v>
      </c>
      <c r="D27" s="8">
        <f>'[4]Расчёт для ФИН'!Q31</f>
        <v>172906</v>
      </c>
      <c r="E27" s="9">
        <f>'[4]Расчёт для ФИН'!R31</f>
        <v>0</v>
      </c>
    </row>
    <row r="28" spans="2:5" x14ac:dyDescent="0.25">
      <c r="B28" s="6" t="s">
        <v>28</v>
      </c>
      <c r="C28" s="7">
        <f t="shared" si="0"/>
        <v>100692</v>
      </c>
      <c r="D28" s="8">
        <f>'[4]Расчёт для ФИН'!Q32</f>
        <v>99768</v>
      </c>
      <c r="E28" s="9">
        <f>'[4]Расчёт для ФИН'!R32</f>
        <v>924</v>
      </c>
    </row>
    <row r="29" spans="2:5" x14ac:dyDescent="0.25">
      <c r="B29" s="6" t="s">
        <v>32</v>
      </c>
      <c r="C29" s="7">
        <f t="shared" si="0"/>
        <v>37885</v>
      </c>
      <c r="D29" s="8">
        <f>'[4]Расчёт для ФИН'!Q33</f>
        <v>31039</v>
      </c>
      <c r="E29" s="9">
        <f>'[4]Расчёт для ФИН'!R33</f>
        <v>6846</v>
      </c>
    </row>
    <row r="30" spans="2:5" x14ac:dyDescent="0.25">
      <c r="B30" s="6" t="s">
        <v>29</v>
      </c>
      <c r="C30" s="7">
        <f t="shared" si="0"/>
        <v>12152</v>
      </c>
      <c r="D30" s="8">
        <f>'[4]Расчёт для ФИН'!Q34</f>
        <v>12152</v>
      </c>
      <c r="E30" s="9">
        <f>'[4]Расчёт для ФИН'!R34</f>
        <v>0</v>
      </c>
    </row>
    <row r="31" spans="2:5" x14ac:dyDescent="0.25">
      <c r="B31" s="18" t="s">
        <v>33</v>
      </c>
      <c r="C31" s="7">
        <f t="shared" si="0"/>
        <v>121183</v>
      </c>
      <c r="D31" s="8">
        <f>'[4]Расчёт для ФИН'!Q35</f>
        <v>0</v>
      </c>
      <c r="E31" s="9">
        <f>'[4]Расчёт для ФИН'!R35</f>
        <v>121183</v>
      </c>
    </row>
    <row r="32" spans="2:5" x14ac:dyDescent="0.25">
      <c r="B32" s="20" t="s">
        <v>34</v>
      </c>
      <c r="C32" s="7">
        <f t="shared" si="0"/>
        <v>5975</v>
      </c>
      <c r="D32" s="8">
        <f>'[4]Расчёт для ФИН'!Q36</f>
        <v>4849</v>
      </c>
      <c r="E32" s="9">
        <f>'[4]Расчёт для ФИН'!R36</f>
        <v>1126</v>
      </c>
    </row>
    <row r="33" spans="2:6" ht="16.5" thickBot="1" x14ac:dyDescent="0.3">
      <c r="B33" s="19" t="s">
        <v>5</v>
      </c>
      <c r="C33" s="7">
        <f t="shared" si="0"/>
        <v>839</v>
      </c>
      <c r="D33" s="8">
        <f>'[4]Расчёт для ФИН'!Q37</f>
        <v>839</v>
      </c>
      <c r="E33" s="9">
        <f>'[4]Расчёт для ФИН'!R37</f>
        <v>0</v>
      </c>
    </row>
    <row r="34" spans="2:6" ht="16.5" thickBot="1" x14ac:dyDescent="0.3">
      <c r="B34" s="10" t="s">
        <v>3</v>
      </c>
      <c r="C34" s="11">
        <f>SUM(C5:C33)</f>
        <v>1049184</v>
      </c>
      <c r="D34" s="12">
        <f>SUM(D5:D33)</f>
        <v>833015</v>
      </c>
      <c r="E34" s="13">
        <f>SUM(E5:E33)</f>
        <v>216169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6AD1-6E16-4B82-A478-FC1A7AF0ADB4}">
  <dimension ref="B1:F37"/>
  <sheetViews>
    <sheetView zoomScale="91" zoomScaleNormal="91" workbookViewId="0">
      <selection activeCell="H26" sqref="H26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"&amp;TEXT([5]Расчёт!C2,"ДД.ММ.ГГГГ")&amp;" "&amp;"года"</f>
        <v>по состоянию на 01.05.2024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78052</v>
      </c>
      <c r="D5" s="8">
        <f>'[5]Расчёт для ФИН'!Q9</f>
        <v>78052</v>
      </c>
      <c r="E5" s="9">
        <f>'[5]Расчёт для ФИН'!R9</f>
        <v>0</v>
      </c>
    </row>
    <row r="6" spans="2:5" x14ac:dyDescent="0.25">
      <c r="B6" s="6" t="s">
        <v>8</v>
      </c>
      <c r="C6" s="7">
        <f t="shared" ref="C6:C33" si="0">D6+E6</f>
        <v>74950</v>
      </c>
      <c r="D6" s="8">
        <f>'[5]Расчёт для ФИН'!Q10</f>
        <v>74950</v>
      </c>
      <c r="E6" s="9">
        <f>'[5]Расчёт для ФИН'!R10</f>
        <v>0</v>
      </c>
    </row>
    <row r="7" spans="2:5" x14ac:dyDescent="0.25">
      <c r="B7" s="6" t="s">
        <v>9</v>
      </c>
      <c r="C7" s="7">
        <f t="shared" si="0"/>
        <v>12025</v>
      </c>
      <c r="D7" s="8">
        <f>'[5]Расчёт для ФИН'!Q11</f>
        <v>12025</v>
      </c>
      <c r="E7" s="9">
        <f>'[5]Расчёт для ФИН'!R11</f>
        <v>0</v>
      </c>
    </row>
    <row r="8" spans="2:5" x14ac:dyDescent="0.25">
      <c r="B8" s="6" t="s">
        <v>10</v>
      </c>
      <c r="C8" s="7">
        <f t="shared" si="0"/>
        <v>25740</v>
      </c>
      <c r="D8" s="8">
        <f>'[5]Расчёт для ФИН'!Q12</f>
        <v>20289</v>
      </c>
      <c r="E8" s="9">
        <f>'[5]Расчёт для ФИН'!R12</f>
        <v>5451</v>
      </c>
    </row>
    <row r="9" spans="2:5" x14ac:dyDescent="0.25">
      <c r="B9" s="6" t="s">
        <v>11</v>
      </c>
      <c r="C9" s="7">
        <f t="shared" si="0"/>
        <v>27164</v>
      </c>
      <c r="D9" s="8">
        <f>'[5]Расчёт для ФИН'!Q13</f>
        <v>22358</v>
      </c>
      <c r="E9" s="9">
        <f>'[5]Расчёт для ФИН'!R13</f>
        <v>4806</v>
      </c>
    </row>
    <row r="10" spans="2:5" x14ac:dyDescent="0.25">
      <c r="B10" s="6" t="s">
        <v>12</v>
      </c>
      <c r="C10" s="7">
        <f t="shared" si="0"/>
        <v>33169</v>
      </c>
      <c r="D10" s="8">
        <f>'[5]Расчёт для ФИН'!Q14</f>
        <v>27177</v>
      </c>
      <c r="E10" s="9">
        <f>'[5]Расчёт для ФИН'!R14</f>
        <v>5992</v>
      </c>
    </row>
    <row r="11" spans="2:5" x14ac:dyDescent="0.25">
      <c r="B11" s="6" t="s">
        <v>13</v>
      </c>
      <c r="C11" s="7">
        <f t="shared" si="0"/>
        <v>23641</v>
      </c>
      <c r="D11" s="8">
        <f>'[5]Расчёт для ФИН'!Q15</f>
        <v>18966</v>
      </c>
      <c r="E11" s="9">
        <f>'[5]Расчёт для ФИН'!R15</f>
        <v>4675</v>
      </c>
    </row>
    <row r="12" spans="2:5" x14ac:dyDescent="0.25">
      <c r="B12" s="6" t="s">
        <v>14</v>
      </c>
      <c r="C12" s="7">
        <f t="shared" si="0"/>
        <v>25092</v>
      </c>
      <c r="D12" s="8">
        <f>'[5]Расчёт для ФИН'!Q16</f>
        <v>20151</v>
      </c>
      <c r="E12" s="9">
        <f>'[5]Расчёт для ФИН'!R16</f>
        <v>4941</v>
      </c>
    </row>
    <row r="13" spans="2:5" x14ac:dyDescent="0.25">
      <c r="B13" s="6" t="s">
        <v>15</v>
      </c>
      <c r="C13" s="7">
        <f t="shared" si="0"/>
        <v>74951</v>
      </c>
      <c r="D13" s="8">
        <f>'[5]Расчёт для ФИН'!Q17</f>
        <v>56779</v>
      </c>
      <c r="E13" s="9">
        <f>'[5]Расчёт для ФИН'!R17</f>
        <v>18172</v>
      </c>
    </row>
    <row r="14" spans="2:5" x14ac:dyDescent="0.25">
      <c r="B14" s="6" t="s">
        <v>16</v>
      </c>
      <c r="C14" s="7">
        <f t="shared" si="0"/>
        <v>28296</v>
      </c>
      <c r="D14" s="8">
        <f>'[5]Расчёт для ФИН'!Q18</f>
        <v>22633</v>
      </c>
      <c r="E14" s="9">
        <f>'[5]Расчёт для ФИН'!R18</f>
        <v>5663</v>
      </c>
    </row>
    <row r="15" spans="2:5" x14ac:dyDescent="0.25">
      <c r="B15" s="6" t="s">
        <v>17</v>
      </c>
      <c r="C15" s="7">
        <f t="shared" si="0"/>
        <v>34095</v>
      </c>
      <c r="D15" s="8">
        <f>'[5]Расчёт для ФИН'!Q19</f>
        <v>27231</v>
      </c>
      <c r="E15" s="9">
        <f>'[5]Расчёт для ФИН'!R19</f>
        <v>6864</v>
      </c>
    </row>
    <row r="16" spans="2:5" x14ac:dyDescent="0.25">
      <c r="B16" s="6" t="s">
        <v>18</v>
      </c>
      <c r="C16" s="7">
        <f t="shared" si="0"/>
        <v>11151</v>
      </c>
      <c r="D16" s="8">
        <f>'[5]Расчёт для ФИН'!Q20</f>
        <v>8893</v>
      </c>
      <c r="E16" s="9">
        <f>'[5]Расчёт для ФИН'!R20</f>
        <v>2258</v>
      </c>
    </row>
    <row r="17" spans="2:5" x14ac:dyDescent="0.25">
      <c r="B17" s="6" t="s">
        <v>19</v>
      </c>
      <c r="C17" s="7">
        <f t="shared" si="0"/>
        <v>15416</v>
      </c>
      <c r="D17" s="8">
        <f>'[5]Расчёт для ФИН'!Q21</f>
        <v>12342</v>
      </c>
      <c r="E17" s="9">
        <f>'[5]Расчёт для ФИН'!R21</f>
        <v>3074</v>
      </c>
    </row>
    <row r="18" spans="2:5" x14ac:dyDescent="0.25">
      <c r="B18" s="6" t="s">
        <v>20</v>
      </c>
      <c r="C18" s="7">
        <f t="shared" si="0"/>
        <v>14781</v>
      </c>
      <c r="D18" s="8">
        <f>'[5]Расчёт для ФИН'!Q22</f>
        <v>11926</v>
      </c>
      <c r="E18" s="9">
        <f>'[5]Расчёт для ФИН'!R22</f>
        <v>2855</v>
      </c>
    </row>
    <row r="19" spans="2:5" x14ac:dyDescent="0.25">
      <c r="B19" s="6" t="s">
        <v>21</v>
      </c>
      <c r="C19" s="7">
        <f t="shared" si="0"/>
        <v>38328</v>
      </c>
      <c r="D19" s="8">
        <f>'[5]Расчёт для ФИН'!Q23</f>
        <v>30181</v>
      </c>
      <c r="E19" s="9">
        <f>'[5]Расчёт для ФИН'!R23</f>
        <v>8147</v>
      </c>
    </row>
    <row r="20" spans="2:5" x14ac:dyDescent="0.25">
      <c r="B20" s="6" t="s">
        <v>22</v>
      </c>
      <c r="C20" s="7">
        <f t="shared" si="0"/>
        <v>8685</v>
      </c>
      <c r="D20" s="8">
        <f>'[5]Расчёт для ФИН'!Q24</f>
        <v>7023</v>
      </c>
      <c r="E20" s="9">
        <f>'[5]Расчёт для ФИН'!R24</f>
        <v>1662</v>
      </c>
    </row>
    <row r="21" spans="2:5" x14ac:dyDescent="0.25">
      <c r="B21" s="6" t="s">
        <v>23</v>
      </c>
      <c r="C21" s="7">
        <f t="shared" si="0"/>
        <v>10929</v>
      </c>
      <c r="D21" s="8">
        <f>'[5]Расчёт для ФИН'!Q25</f>
        <v>8557</v>
      </c>
      <c r="E21" s="9">
        <f>'[5]Расчёт для ФИН'!R25</f>
        <v>2372</v>
      </c>
    </row>
    <row r="22" spans="2:5" x14ac:dyDescent="0.25">
      <c r="B22" s="6" t="s">
        <v>24</v>
      </c>
      <c r="C22" s="7">
        <f t="shared" si="0"/>
        <v>16292</v>
      </c>
      <c r="D22" s="8">
        <f>'[5]Расчёт для ФИН'!Q26</f>
        <v>13196</v>
      </c>
      <c r="E22" s="9">
        <f>'[5]Расчёт для ФИН'!R26</f>
        <v>3096</v>
      </c>
    </row>
    <row r="23" spans="2:5" x14ac:dyDescent="0.25">
      <c r="B23" s="6" t="s">
        <v>25</v>
      </c>
      <c r="C23" s="7">
        <f t="shared" si="0"/>
        <v>15055</v>
      </c>
      <c r="D23" s="8">
        <f>'[5]Расчёт для ФИН'!Q27</f>
        <v>11996</v>
      </c>
      <c r="E23" s="9">
        <f>'[5]Расчёт для ФИН'!R27</f>
        <v>3059</v>
      </c>
    </row>
    <row r="24" spans="2:5" x14ac:dyDescent="0.25">
      <c r="B24" s="6" t="s">
        <v>30</v>
      </c>
      <c r="C24" s="7">
        <f t="shared" si="0"/>
        <v>13844</v>
      </c>
      <c r="D24" s="8">
        <f>'[5]Расчёт для ФИН'!Q28</f>
        <v>13844</v>
      </c>
      <c r="E24" s="9">
        <f>'[5]Расчёт для ФИН'!R28</f>
        <v>0</v>
      </c>
    </row>
    <row r="25" spans="2:5" x14ac:dyDescent="0.25">
      <c r="B25" s="6" t="s">
        <v>26</v>
      </c>
      <c r="C25" s="7">
        <f t="shared" si="0"/>
        <v>9957</v>
      </c>
      <c r="D25" s="8">
        <f>'[5]Расчёт для ФИН'!Q29</f>
        <v>8053</v>
      </c>
      <c r="E25" s="9">
        <f>'[5]Расчёт для ФИН'!R29</f>
        <v>1904</v>
      </c>
    </row>
    <row r="26" spans="2:5" x14ac:dyDescent="0.25">
      <c r="B26" s="6" t="s">
        <v>27</v>
      </c>
      <c r="C26" s="7">
        <f t="shared" si="0"/>
        <v>5980</v>
      </c>
      <c r="D26" s="8">
        <f>'[5]Расчёт для ФИН'!Q30</f>
        <v>4928</v>
      </c>
      <c r="E26" s="9">
        <f>'[5]Расчёт для ФИН'!R30</f>
        <v>1052</v>
      </c>
    </row>
    <row r="27" spans="2:5" x14ac:dyDescent="0.25">
      <c r="B27" s="6" t="s">
        <v>31</v>
      </c>
      <c r="C27" s="7">
        <f t="shared" si="0"/>
        <v>173346</v>
      </c>
      <c r="D27" s="8">
        <f>'[5]Расчёт для ФИН'!Q31</f>
        <v>173346</v>
      </c>
      <c r="E27" s="9">
        <f>'[5]Расчёт для ФИН'!R31</f>
        <v>0</v>
      </c>
    </row>
    <row r="28" spans="2:5" x14ac:dyDescent="0.25">
      <c r="B28" s="6" t="s">
        <v>28</v>
      </c>
      <c r="C28" s="7">
        <f t="shared" si="0"/>
        <v>100726</v>
      </c>
      <c r="D28" s="8">
        <f>'[5]Расчёт для ФИН'!Q32</f>
        <v>99807</v>
      </c>
      <c r="E28" s="9">
        <f>'[5]Расчёт для ФИН'!R32</f>
        <v>919</v>
      </c>
    </row>
    <row r="29" spans="2:5" x14ac:dyDescent="0.25">
      <c r="B29" s="6" t="s">
        <v>32</v>
      </c>
      <c r="C29" s="7">
        <f t="shared" si="0"/>
        <v>37898</v>
      </c>
      <c r="D29" s="8">
        <f>'[5]Расчёт для ФИН'!Q33</f>
        <v>31075</v>
      </c>
      <c r="E29" s="9">
        <f>'[5]Расчёт для ФИН'!R33</f>
        <v>6823</v>
      </c>
    </row>
    <row r="30" spans="2:5" x14ac:dyDescent="0.25">
      <c r="B30" s="6" t="s">
        <v>29</v>
      </c>
      <c r="C30" s="7">
        <f t="shared" si="0"/>
        <v>12095</v>
      </c>
      <c r="D30" s="8">
        <f>'[5]Расчёт для ФИН'!Q34</f>
        <v>12095</v>
      </c>
      <c r="E30" s="9">
        <f>'[5]Расчёт для ФИН'!R34</f>
        <v>0</v>
      </c>
    </row>
    <row r="31" spans="2:5" x14ac:dyDescent="0.25">
      <c r="B31" s="18" t="s">
        <v>33</v>
      </c>
      <c r="C31" s="7">
        <f t="shared" si="0"/>
        <v>121157</v>
      </c>
      <c r="D31" s="8">
        <f>'[5]Расчёт для ФИН'!Q35</f>
        <v>0</v>
      </c>
      <c r="E31" s="9">
        <f>'[5]Расчёт для ФИН'!R35</f>
        <v>121157</v>
      </c>
    </row>
    <row r="32" spans="2:5" x14ac:dyDescent="0.25">
      <c r="B32" s="20" t="s">
        <v>34</v>
      </c>
      <c r="C32" s="7">
        <f t="shared" si="0"/>
        <v>5965</v>
      </c>
      <c r="D32" s="8">
        <f>'[5]Расчёт для ФИН'!Q36</f>
        <v>4920</v>
      </c>
      <c r="E32" s="9">
        <f>'[5]Расчёт для ФИН'!R36</f>
        <v>1045</v>
      </c>
    </row>
    <row r="33" spans="2:6" ht="16.5" thickBot="1" x14ac:dyDescent="0.3">
      <c r="B33" s="19" t="s">
        <v>5</v>
      </c>
      <c r="C33" s="7">
        <f t="shared" si="0"/>
        <v>874</v>
      </c>
      <c r="D33" s="8">
        <f>'[5]Расчёт для ФИН'!Q37</f>
        <v>874</v>
      </c>
      <c r="E33" s="9">
        <f>'[5]Расчёт для ФИН'!R37</f>
        <v>0</v>
      </c>
    </row>
    <row r="34" spans="2:6" ht="16.5" thickBot="1" x14ac:dyDescent="0.3">
      <c r="B34" s="10" t="s">
        <v>3</v>
      </c>
      <c r="C34" s="11">
        <f>SUM(C5:C33)</f>
        <v>1049654</v>
      </c>
      <c r="D34" s="12">
        <f>SUM(D5:D33)</f>
        <v>833667</v>
      </c>
      <c r="E34" s="13">
        <f>SUM(E5:E33)</f>
        <v>215987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C897-44ED-44DB-97A7-194C51E0B73A}">
  <dimension ref="B1:F37"/>
  <sheetViews>
    <sheetView zoomScale="91" zoomScaleNormal="91" workbookViewId="0">
      <selection activeCell="E5" sqref="E5:E33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"&amp;TEXT([6]Расчёт!C2,"ДД.ММ.ГГГГ")&amp;" "&amp;"года"</f>
        <v>по состоянию на 01.06.2024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78132</v>
      </c>
      <c r="D5" s="8">
        <f>'[6]Расчёт для ФИН'!Q9</f>
        <v>78132</v>
      </c>
      <c r="E5" s="9">
        <f>'[6]Расчёт для ФИН'!R9</f>
        <v>0</v>
      </c>
    </row>
    <row r="6" spans="2:5" x14ac:dyDescent="0.25">
      <c r="B6" s="6" t="s">
        <v>8</v>
      </c>
      <c r="C6" s="7">
        <f t="shared" ref="C6:C33" si="0">D6+E6</f>
        <v>75071</v>
      </c>
      <c r="D6" s="8">
        <f>'[6]Расчёт для ФИН'!Q10</f>
        <v>75071</v>
      </c>
      <c r="E6" s="9">
        <f>'[6]Расчёт для ФИН'!R10</f>
        <v>0</v>
      </c>
    </row>
    <row r="7" spans="2:5" x14ac:dyDescent="0.25">
      <c r="B7" s="6" t="s">
        <v>9</v>
      </c>
      <c r="C7" s="7">
        <f t="shared" si="0"/>
        <v>12038</v>
      </c>
      <c r="D7" s="8">
        <f>'[6]Расчёт для ФИН'!Q11</f>
        <v>12038</v>
      </c>
      <c r="E7" s="9">
        <f>'[6]Расчёт для ФИН'!R11</f>
        <v>0</v>
      </c>
    </row>
    <row r="8" spans="2:5" x14ac:dyDescent="0.25">
      <c r="B8" s="6" t="s">
        <v>10</v>
      </c>
      <c r="C8" s="7">
        <f t="shared" si="0"/>
        <v>25687</v>
      </c>
      <c r="D8" s="8">
        <f>'[6]Расчёт для ФИН'!Q12</f>
        <v>20251</v>
      </c>
      <c r="E8" s="9">
        <f>'[6]Расчёт для ФИН'!R12</f>
        <v>5436</v>
      </c>
    </row>
    <row r="9" spans="2:5" x14ac:dyDescent="0.25">
      <c r="B9" s="6" t="s">
        <v>11</v>
      </c>
      <c r="C9" s="7">
        <f t="shared" si="0"/>
        <v>27161</v>
      </c>
      <c r="D9" s="8">
        <f>'[6]Расчёт для ФИН'!Q13</f>
        <v>22355</v>
      </c>
      <c r="E9" s="9">
        <f>'[6]Расчёт для ФИН'!R13</f>
        <v>4806</v>
      </c>
    </row>
    <row r="10" spans="2:5" x14ac:dyDescent="0.25">
      <c r="B10" s="6" t="s">
        <v>12</v>
      </c>
      <c r="C10" s="7">
        <f t="shared" si="0"/>
        <v>33140</v>
      </c>
      <c r="D10" s="8">
        <f>'[6]Расчёт для ФИН'!Q14</f>
        <v>27162</v>
      </c>
      <c r="E10" s="9">
        <f>'[6]Расчёт для ФИН'!R14</f>
        <v>5978</v>
      </c>
    </row>
    <row r="11" spans="2:5" x14ac:dyDescent="0.25">
      <c r="B11" s="6" t="s">
        <v>13</v>
      </c>
      <c r="C11" s="7">
        <f t="shared" si="0"/>
        <v>23646</v>
      </c>
      <c r="D11" s="8">
        <f>'[6]Расчёт для ФИН'!Q15</f>
        <v>18947</v>
      </c>
      <c r="E11" s="9">
        <f>'[6]Расчёт для ФИН'!R15</f>
        <v>4699</v>
      </c>
    </row>
    <row r="12" spans="2:5" x14ac:dyDescent="0.25">
      <c r="B12" s="6" t="s">
        <v>14</v>
      </c>
      <c r="C12" s="7">
        <f t="shared" si="0"/>
        <v>25150</v>
      </c>
      <c r="D12" s="8">
        <f>'[6]Расчёт для ФИН'!Q16</f>
        <v>20215</v>
      </c>
      <c r="E12" s="9">
        <f>'[6]Расчёт для ФИН'!R16</f>
        <v>4935</v>
      </c>
    </row>
    <row r="13" spans="2:5" x14ac:dyDescent="0.25">
      <c r="B13" s="6" t="s">
        <v>15</v>
      </c>
      <c r="C13" s="7">
        <f t="shared" si="0"/>
        <v>75141</v>
      </c>
      <c r="D13" s="8">
        <f>'[6]Расчёт для ФИН'!Q17</f>
        <v>56985</v>
      </c>
      <c r="E13" s="9">
        <f>'[6]Расчёт для ФИН'!R17</f>
        <v>18156</v>
      </c>
    </row>
    <row r="14" spans="2:5" x14ac:dyDescent="0.25">
      <c r="B14" s="6" t="s">
        <v>16</v>
      </c>
      <c r="C14" s="7">
        <f t="shared" si="0"/>
        <v>28276</v>
      </c>
      <c r="D14" s="8">
        <f>'[6]Расчёт для ФИН'!Q18</f>
        <v>22615</v>
      </c>
      <c r="E14" s="9">
        <f>'[6]Расчёт для ФИН'!R18</f>
        <v>5661</v>
      </c>
    </row>
    <row r="15" spans="2:5" x14ac:dyDescent="0.25">
      <c r="B15" s="6" t="s">
        <v>17</v>
      </c>
      <c r="C15" s="7">
        <f t="shared" si="0"/>
        <v>34112</v>
      </c>
      <c r="D15" s="8">
        <f>'[6]Расчёт для ФИН'!Q19</f>
        <v>27238</v>
      </c>
      <c r="E15" s="9">
        <f>'[6]Расчёт для ФИН'!R19</f>
        <v>6874</v>
      </c>
    </row>
    <row r="16" spans="2:5" x14ac:dyDescent="0.25">
      <c r="B16" s="6" t="s">
        <v>18</v>
      </c>
      <c r="C16" s="7">
        <f t="shared" si="0"/>
        <v>11121</v>
      </c>
      <c r="D16" s="8">
        <f>'[6]Расчёт для ФИН'!Q20</f>
        <v>8867</v>
      </c>
      <c r="E16" s="9">
        <f>'[6]Расчёт для ФИН'!R20</f>
        <v>2254</v>
      </c>
    </row>
    <row r="17" spans="2:5" x14ac:dyDescent="0.25">
      <c r="B17" s="6" t="s">
        <v>19</v>
      </c>
      <c r="C17" s="7">
        <f t="shared" si="0"/>
        <v>15418</v>
      </c>
      <c r="D17" s="8">
        <f>'[6]Расчёт для ФИН'!Q21</f>
        <v>12335</v>
      </c>
      <c r="E17" s="9">
        <f>'[6]Расчёт для ФИН'!R21</f>
        <v>3083</v>
      </c>
    </row>
    <row r="18" spans="2:5" x14ac:dyDescent="0.25">
      <c r="B18" s="6" t="s">
        <v>20</v>
      </c>
      <c r="C18" s="7">
        <f t="shared" si="0"/>
        <v>14744</v>
      </c>
      <c r="D18" s="8">
        <f>'[6]Расчёт для ФИН'!Q22</f>
        <v>11897</v>
      </c>
      <c r="E18" s="9">
        <f>'[6]Расчёт для ФИН'!R22</f>
        <v>2847</v>
      </c>
    </row>
    <row r="19" spans="2:5" x14ac:dyDescent="0.25">
      <c r="B19" s="6" t="s">
        <v>21</v>
      </c>
      <c r="C19" s="7">
        <f t="shared" si="0"/>
        <v>38282</v>
      </c>
      <c r="D19" s="8">
        <f>'[6]Расчёт для ФИН'!Q23</f>
        <v>30141</v>
      </c>
      <c r="E19" s="9">
        <f>'[6]Расчёт для ФИН'!R23</f>
        <v>8141</v>
      </c>
    </row>
    <row r="20" spans="2:5" x14ac:dyDescent="0.25">
      <c r="B20" s="6" t="s">
        <v>22</v>
      </c>
      <c r="C20" s="7">
        <f t="shared" si="0"/>
        <v>8666</v>
      </c>
      <c r="D20" s="8">
        <f>'[6]Расчёт для ФИН'!Q24</f>
        <v>7007</v>
      </c>
      <c r="E20" s="9">
        <f>'[6]Расчёт для ФИН'!R24</f>
        <v>1659</v>
      </c>
    </row>
    <row r="21" spans="2:5" x14ac:dyDescent="0.25">
      <c r="B21" s="6" t="s">
        <v>23</v>
      </c>
      <c r="C21" s="7">
        <f t="shared" si="0"/>
        <v>10911</v>
      </c>
      <c r="D21" s="8">
        <f>'[6]Расчёт для ФИН'!Q25</f>
        <v>8542</v>
      </c>
      <c r="E21" s="9">
        <f>'[6]Расчёт для ФИН'!R25</f>
        <v>2369</v>
      </c>
    </row>
    <row r="22" spans="2:5" x14ac:dyDescent="0.25">
      <c r="B22" s="6" t="s">
        <v>24</v>
      </c>
      <c r="C22" s="7">
        <f t="shared" si="0"/>
        <v>16279</v>
      </c>
      <c r="D22" s="8">
        <f>'[6]Расчёт для ФИН'!Q26</f>
        <v>13186</v>
      </c>
      <c r="E22" s="9">
        <f>'[6]Расчёт для ФИН'!R26</f>
        <v>3093</v>
      </c>
    </row>
    <row r="23" spans="2:5" x14ac:dyDescent="0.25">
      <c r="B23" s="6" t="s">
        <v>25</v>
      </c>
      <c r="C23" s="7">
        <f t="shared" si="0"/>
        <v>15033</v>
      </c>
      <c r="D23" s="8">
        <f>'[6]Расчёт для ФИН'!Q27</f>
        <v>11983</v>
      </c>
      <c r="E23" s="9">
        <f>'[6]Расчёт для ФИН'!R27</f>
        <v>3050</v>
      </c>
    </row>
    <row r="24" spans="2:5" x14ac:dyDescent="0.25">
      <c r="B24" s="6" t="s">
        <v>30</v>
      </c>
      <c r="C24" s="7">
        <f t="shared" si="0"/>
        <v>13870</v>
      </c>
      <c r="D24" s="8">
        <f>'[6]Расчёт для ФИН'!Q28</f>
        <v>13870</v>
      </c>
      <c r="E24" s="9">
        <f>'[6]Расчёт для ФИН'!R28</f>
        <v>0</v>
      </c>
    </row>
    <row r="25" spans="2:5" x14ac:dyDescent="0.25">
      <c r="B25" s="6" t="s">
        <v>26</v>
      </c>
      <c r="C25" s="7">
        <f t="shared" si="0"/>
        <v>9960</v>
      </c>
      <c r="D25" s="8">
        <f>'[6]Расчёт для ФИН'!Q29</f>
        <v>8059</v>
      </c>
      <c r="E25" s="9">
        <f>'[6]Расчёт для ФИН'!R29</f>
        <v>1901</v>
      </c>
    </row>
    <row r="26" spans="2:5" x14ac:dyDescent="0.25">
      <c r="B26" s="6" t="s">
        <v>27</v>
      </c>
      <c r="C26" s="7">
        <f t="shared" si="0"/>
        <v>5983</v>
      </c>
      <c r="D26" s="8">
        <f>'[6]Расчёт для ФИН'!Q30</f>
        <v>4932</v>
      </c>
      <c r="E26" s="9">
        <f>'[6]Расчёт для ФИН'!R30</f>
        <v>1051</v>
      </c>
    </row>
    <row r="27" spans="2:5" x14ac:dyDescent="0.25">
      <c r="B27" s="6" t="s">
        <v>31</v>
      </c>
      <c r="C27" s="7">
        <f t="shared" si="0"/>
        <v>173698</v>
      </c>
      <c r="D27" s="8">
        <f>'[6]Расчёт для ФИН'!Q31</f>
        <v>173698</v>
      </c>
      <c r="E27" s="9">
        <f>'[6]Расчёт для ФИН'!R31</f>
        <v>0</v>
      </c>
    </row>
    <row r="28" spans="2:5" x14ac:dyDescent="0.25">
      <c r="B28" s="6" t="s">
        <v>28</v>
      </c>
      <c r="C28" s="7">
        <f t="shared" si="0"/>
        <v>100841</v>
      </c>
      <c r="D28" s="8">
        <f>'[6]Расчёт для ФИН'!Q32</f>
        <v>99921</v>
      </c>
      <c r="E28" s="9">
        <f>'[6]Расчёт для ФИН'!R32</f>
        <v>920</v>
      </c>
    </row>
    <row r="29" spans="2:5" x14ac:dyDescent="0.25">
      <c r="B29" s="6" t="s">
        <v>32</v>
      </c>
      <c r="C29" s="7">
        <f t="shared" si="0"/>
        <v>37948</v>
      </c>
      <c r="D29" s="8">
        <f>'[6]Расчёт для ФИН'!Q33</f>
        <v>31138</v>
      </c>
      <c r="E29" s="9">
        <f>'[6]Расчёт для ФИН'!R33</f>
        <v>6810</v>
      </c>
    </row>
    <row r="30" spans="2:5" x14ac:dyDescent="0.25">
      <c r="B30" s="6" t="s">
        <v>29</v>
      </c>
      <c r="C30" s="7">
        <f t="shared" si="0"/>
        <v>12036</v>
      </c>
      <c r="D30" s="8">
        <f>'[6]Расчёт для ФИН'!Q34</f>
        <v>12036</v>
      </c>
      <c r="E30" s="9">
        <f>'[6]Расчёт для ФИН'!R34</f>
        <v>0</v>
      </c>
    </row>
    <row r="31" spans="2:5" x14ac:dyDescent="0.25">
      <c r="B31" s="18" t="s">
        <v>33</v>
      </c>
      <c r="C31" s="7">
        <f t="shared" si="0"/>
        <v>121194</v>
      </c>
      <c r="D31" s="8">
        <f>'[6]Расчёт для ФИН'!Q35</f>
        <v>0</v>
      </c>
      <c r="E31" s="9">
        <f>'[6]Расчёт для ФИН'!R35</f>
        <v>121194</v>
      </c>
    </row>
    <row r="32" spans="2:5" x14ac:dyDescent="0.25">
      <c r="B32" s="20" t="s">
        <v>34</v>
      </c>
      <c r="C32" s="7">
        <f t="shared" si="0"/>
        <v>5966</v>
      </c>
      <c r="D32" s="8">
        <f>'[6]Расчёт для ФИН'!Q36</f>
        <v>4981</v>
      </c>
      <c r="E32" s="9">
        <f>'[6]Расчёт для ФИН'!R36</f>
        <v>985</v>
      </c>
    </row>
    <row r="33" spans="2:6" ht="16.5" thickBot="1" x14ac:dyDescent="0.3">
      <c r="B33" s="19" t="s">
        <v>5</v>
      </c>
      <c r="C33" s="7">
        <f t="shared" si="0"/>
        <v>921</v>
      </c>
      <c r="D33" s="8">
        <f>'[6]Расчёт для ФИН'!Q37</f>
        <v>921</v>
      </c>
      <c r="E33" s="9">
        <f>'[6]Расчёт для ФИН'!R37</f>
        <v>0</v>
      </c>
    </row>
    <row r="34" spans="2:6" ht="16.5" thickBot="1" x14ac:dyDescent="0.3">
      <c r="B34" s="10" t="s">
        <v>3</v>
      </c>
      <c r="C34" s="11">
        <f>SUM(C5:C33)</f>
        <v>1050425</v>
      </c>
      <c r="D34" s="12">
        <f>SUM(D5:D33)</f>
        <v>834523</v>
      </c>
      <c r="E34" s="13">
        <f>SUM(E5:E33)</f>
        <v>215902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D62B-D3F1-4D1C-809B-7E619CFFB443}">
  <dimension ref="B1:F37"/>
  <sheetViews>
    <sheetView zoomScale="91" zoomScaleNormal="91" workbookViewId="0">
      <selection activeCell="G16" sqref="G16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"&amp;TEXT([7]Расчёт!C2,"ДД.ММ.ГГГГ")&amp;" "&amp;"года"</f>
        <v>по состоянию на 01.07.2024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78197</v>
      </c>
      <c r="D5" s="8">
        <f>'[7]Расчёт для ФИН'!Q9</f>
        <v>78197</v>
      </c>
      <c r="E5" s="9">
        <f>'[7]Расчёт для ФИН'!R9</f>
        <v>0</v>
      </c>
    </row>
    <row r="6" spans="2:5" x14ac:dyDescent="0.25">
      <c r="B6" s="6" t="s">
        <v>8</v>
      </c>
      <c r="C6" s="7">
        <f t="shared" ref="C6:C33" si="0">D6+E6</f>
        <v>75152</v>
      </c>
      <c r="D6" s="8">
        <f>'[7]Расчёт для ФИН'!Q10</f>
        <v>75152</v>
      </c>
      <c r="E6" s="9">
        <f>'[7]Расчёт для ФИН'!R10</f>
        <v>0</v>
      </c>
    </row>
    <row r="7" spans="2:5" x14ac:dyDescent="0.25">
      <c r="B7" s="6" t="s">
        <v>9</v>
      </c>
      <c r="C7" s="7">
        <f t="shared" si="0"/>
        <v>12037</v>
      </c>
      <c r="D7" s="8">
        <f>'[7]Расчёт для ФИН'!Q11</f>
        <v>12037</v>
      </c>
      <c r="E7" s="9">
        <f>'[7]Расчёт для ФИН'!R11</f>
        <v>0</v>
      </c>
    </row>
    <row r="8" spans="2:5" x14ac:dyDescent="0.25">
      <c r="B8" s="6" t="s">
        <v>10</v>
      </c>
      <c r="C8" s="7">
        <f t="shared" si="0"/>
        <v>25669</v>
      </c>
      <c r="D8" s="8">
        <f>'[7]Расчёт для ФИН'!Q12</f>
        <v>20245</v>
      </c>
      <c r="E8" s="9">
        <f>'[7]Расчёт для ФИН'!R12</f>
        <v>5424</v>
      </c>
    </row>
    <row r="9" spans="2:5" x14ac:dyDescent="0.25">
      <c r="B9" s="6" t="s">
        <v>11</v>
      </c>
      <c r="C9" s="7">
        <f t="shared" si="0"/>
        <v>27154</v>
      </c>
      <c r="D9" s="8">
        <f>'[7]Расчёт для ФИН'!Q13</f>
        <v>22357</v>
      </c>
      <c r="E9" s="9">
        <f>'[7]Расчёт для ФИН'!R13</f>
        <v>4797</v>
      </c>
    </row>
    <row r="10" spans="2:5" x14ac:dyDescent="0.25">
      <c r="B10" s="6" t="s">
        <v>12</v>
      </c>
      <c r="C10" s="7">
        <f t="shared" si="0"/>
        <v>33108</v>
      </c>
      <c r="D10" s="8">
        <f>'[7]Расчёт для ФИН'!Q14</f>
        <v>27158</v>
      </c>
      <c r="E10" s="9">
        <f>'[7]Расчёт для ФИН'!R14</f>
        <v>5950</v>
      </c>
    </row>
    <row r="11" spans="2:5" x14ac:dyDescent="0.25">
      <c r="B11" s="6" t="s">
        <v>13</v>
      </c>
      <c r="C11" s="7">
        <f t="shared" si="0"/>
        <v>23616</v>
      </c>
      <c r="D11" s="8">
        <f>'[7]Расчёт для ФИН'!Q15</f>
        <v>18929</v>
      </c>
      <c r="E11" s="9">
        <f>'[7]Расчёт для ФИН'!R15</f>
        <v>4687</v>
      </c>
    </row>
    <row r="12" spans="2:5" x14ac:dyDescent="0.25">
      <c r="B12" s="6" t="s">
        <v>14</v>
      </c>
      <c r="C12" s="7">
        <f t="shared" si="0"/>
        <v>25505</v>
      </c>
      <c r="D12" s="8">
        <f>'[7]Расчёт для ФИН'!Q16</f>
        <v>20590</v>
      </c>
      <c r="E12" s="9">
        <f>'[7]Расчёт для ФИН'!R16</f>
        <v>4915</v>
      </c>
    </row>
    <row r="13" spans="2:5" x14ac:dyDescent="0.25">
      <c r="B13" s="6" t="s">
        <v>15</v>
      </c>
      <c r="C13" s="7">
        <f t="shared" si="0"/>
        <v>75318</v>
      </c>
      <c r="D13" s="8">
        <f>'[7]Расчёт для ФИН'!Q17</f>
        <v>57162</v>
      </c>
      <c r="E13" s="9">
        <f>'[7]Расчёт для ФИН'!R17</f>
        <v>18156</v>
      </c>
    </row>
    <row r="14" spans="2:5" x14ac:dyDescent="0.25">
      <c r="B14" s="6" t="s">
        <v>16</v>
      </c>
      <c r="C14" s="7">
        <f t="shared" si="0"/>
        <v>28261</v>
      </c>
      <c r="D14" s="8">
        <f>'[7]Расчёт для ФИН'!Q18</f>
        <v>22617</v>
      </c>
      <c r="E14" s="9">
        <f>'[7]Расчёт для ФИН'!R18</f>
        <v>5644</v>
      </c>
    </row>
    <row r="15" spans="2:5" x14ac:dyDescent="0.25">
      <c r="B15" s="6" t="s">
        <v>17</v>
      </c>
      <c r="C15" s="7">
        <f t="shared" si="0"/>
        <v>34126</v>
      </c>
      <c r="D15" s="8">
        <f>'[7]Расчёт для ФИН'!Q19</f>
        <v>27266</v>
      </c>
      <c r="E15" s="9">
        <f>'[7]Расчёт для ФИН'!R19</f>
        <v>6860</v>
      </c>
    </row>
    <row r="16" spans="2:5" x14ac:dyDescent="0.25">
      <c r="B16" s="6" t="s">
        <v>18</v>
      </c>
      <c r="C16" s="7">
        <f t="shared" si="0"/>
        <v>11098</v>
      </c>
      <c r="D16" s="8">
        <f>'[7]Расчёт для ФИН'!Q20</f>
        <v>8847</v>
      </c>
      <c r="E16" s="9">
        <f>'[7]Расчёт для ФИН'!R20</f>
        <v>2251</v>
      </c>
    </row>
    <row r="17" spans="2:5" x14ac:dyDescent="0.25">
      <c r="B17" s="6" t="s">
        <v>19</v>
      </c>
      <c r="C17" s="7">
        <f t="shared" si="0"/>
        <v>15387</v>
      </c>
      <c r="D17" s="8">
        <f>'[7]Расчёт для ФИН'!Q21</f>
        <v>12324</v>
      </c>
      <c r="E17" s="9">
        <f>'[7]Расчёт для ФИН'!R21</f>
        <v>3063</v>
      </c>
    </row>
    <row r="18" spans="2:5" x14ac:dyDescent="0.25">
      <c r="B18" s="6" t="s">
        <v>20</v>
      </c>
      <c r="C18" s="7">
        <f t="shared" si="0"/>
        <v>14713</v>
      </c>
      <c r="D18" s="8">
        <f>'[7]Расчёт для ФИН'!Q22</f>
        <v>11873</v>
      </c>
      <c r="E18" s="9">
        <f>'[7]Расчёт для ФИН'!R22</f>
        <v>2840</v>
      </c>
    </row>
    <row r="19" spans="2:5" x14ac:dyDescent="0.25">
      <c r="B19" s="6" t="s">
        <v>21</v>
      </c>
      <c r="C19" s="7">
        <f t="shared" si="0"/>
        <v>38226</v>
      </c>
      <c r="D19" s="8">
        <f>'[7]Расчёт для ФИН'!Q23</f>
        <v>30113</v>
      </c>
      <c r="E19" s="9">
        <f>'[7]Расчёт для ФИН'!R23</f>
        <v>8113</v>
      </c>
    </row>
    <row r="20" spans="2:5" x14ac:dyDescent="0.25">
      <c r="B20" s="6" t="s">
        <v>22</v>
      </c>
      <c r="C20" s="7">
        <f t="shared" si="0"/>
        <v>8757</v>
      </c>
      <c r="D20" s="8">
        <f>'[7]Расчёт для ФИН'!Q24</f>
        <v>7083</v>
      </c>
      <c r="E20" s="9">
        <f>'[7]Расчёт для ФИН'!R24</f>
        <v>1674</v>
      </c>
    </row>
    <row r="21" spans="2:5" x14ac:dyDescent="0.25">
      <c r="B21" s="6" t="s">
        <v>23</v>
      </c>
      <c r="C21" s="7">
        <f t="shared" si="0"/>
        <v>10915</v>
      </c>
      <c r="D21" s="8">
        <f>'[7]Расчёт для ФИН'!Q25</f>
        <v>8545</v>
      </c>
      <c r="E21" s="9">
        <f>'[7]Расчёт для ФИН'!R25</f>
        <v>2370</v>
      </c>
    </row>
    <row r="22" spans="2:5" x14ac:dyDescent="0.25">
      <c r="B22" s="6" t="s">
        <v>24</v>
      </c>
      <c r="C22" s="7">
        <f t="shared" si="0"/>
        <v>16256</v>
      </c>
      <c r="D22" s="8">
        <f>'[7]Расчёт для ФИН'!Q26</f>
        <v>13165</v>
      </c>
      <c r="E22" s="9">
        <f>'[7]Расчёт для ФИН'!R26</f>
        <v>3091</v>
      </c>
    </row>
    <row r="23" spans="2:5" x14ac:dyDescent="0.25">
      <c r="B23" s="6" t="s">
        <v>25</v>
      </c>
      <c r="C23" s="7">
        <f t="shared" si="0"/>
        <v>15009</v>
      </c>
      <c r="D23" s="8">
        <f>'[7]Расчёт для ФИН'!Q27</f>
        <v>11981</v>
      </c>
      <c r="E23" s="9">
        <f>'[7]Расчёт для ФИН'!R27</f>
        <v>3028</v>
      </c>
    </row>
    <row r="24" spans="2:5" x14ac:dyDescent="0.25">
      <c r="B24" s="6" t="s">
        <v>30</v>
      </c>
      <c r="C24" s="7">
        <f t="shared" si="0"/>
        <v>13876</v>
      </c>
      <c r="D24" s="8">
        <f>'[7]Расчёт для ФИН'!Q28</f>
        <v>13876</v>
      </c>
      <c r="E24" s="9">
        <f>'[7]Расчёт для ФИН'!R28</f>
        <v>0</v>
      </c>
    </row>
    <row r="25" spans="2:5" x14ac:dyDescent="0.25">
      <c r="B25" s="6" t="s">
        <v>26</v>
      </c>
      <c r="C25" s="7">
        <f t="shared" si="0"/>
        <v>9950</v>
      </c>
      <c r="D25" s="8">
        <f>'[7]Расчёт для ФИН'!Q29</f>
        <v>8058</v>
      </c>
      <c r="E25" s="9">
        <f>'[7]Расчёт для ФИН'!R29</f>
        <v>1892</v>
      </c>
    </row>
    <row r="26" spans="2:5" x14ac:dyDescent="0.25">
      <c r="B26" s="6" t="s">
        <v>27</v>
      </c>
      <c r="C26" s="7">
        <f t="shared" si="0"/>
        <v>5981</v>
      </c>
      <c r="D26" s="8">
        <f>'[7]Расчёт для ФИН'!Q30</f>
        <v>4933</v>
      </c>
      <c r="E26" s="9">
        <f>'[7]Расчёт для ФИН'!R30</f>
        <v>1048</v>
      </c>
    </row>
    <row r="27" spans="2:5" x14ac:dyDescent="0.25">
      <c r="B27" s="6" t="s">
        <v>31</v>
      </c>
      <c r="C27" s="7">
        <f t="shared" si="0"/>
        <v>174138</v>
      </c>
      <c r="D27" s="8">
        <f>'[7]Расчёт для ФИН'!Q31</f>
        <v>174138</v>
      </c>
      <c r="E27" s="9">
        <f>'[7]Расчёт для ФИН'!R31</f>
        <v>0</v>
      </c>
    </row>
    <row r="28" spans="2:5" x14ac:dyDescent="0.25">
      <c r="B28" s="6" t="s">
        <v>28</v>
      </c>
      <c r="C28" s="7">
        <f t="shared" si="0"/>
        <v>100911</v>
      </c>
      <c r="D28" s="8">
        <f>'[7]Расчёт для ФИН'!Q32</f>
        <v>99998</v>
      </c>
      <c r="E28" s="9">
        <f>'[7]Расчёт для ФИН'!R32</f>
        <v>913</v>
      </c>
    </row>
    <row r="29" spans="2:5" x14ac:dyDescent="0.25">
      <c r="B29" s="6" t="s">
        <v>32</v>
      </c>
      <c r="C29" s="7">
        <f t="shared" si="0"/>
        <v>37988</v>
      </c>
      <c r="D29" s="8">
        <f>'[7]Расчёт для ФИН'!Q33</f>
        <v>31183</v>
      </c>
      <c r="E29" s="9">
        <f>'[7]Расчёт для ФИН'!R33</f>
        <v>6805</v>
      </c>
    </row>
    <row r="30" spans="2:5" x14ac:dyDescent="0.25">
      <c r="B30" s="6" t="s">
        <v>29</v>
      </c>
      <c r="C30" s="7">
        <f t="shared" si="0"/>
        <v>11963</v>
      </c>
      <c r="D30" s="8">
        <f>'[7]Расчёт для ФИН'!Q34</f>
        <v>11963</v>
      </c>
      <c r="E30" s="9">
        <f>'[7]Расчёт для ФИН'!R34</f>
        <v>0</v>
      </c>
    </row>
    <row r="31" spans="2:5" x14ac:dyDescent="0.25">
      <c r="B31" s="18" t="s">
        <v>33</v>
      </c>
      <c r="C31" s="7">
        <f t="shared" si="0"/>
        <v>121205</v>
      </c>
      <c r="D31" s="8">
        <f>'[7]Расчёт для ФИН'!Q35</f>
        <v>0</v>
      </c>
      <c r="E31" s="9">
        <f>'[7]Расчёт для ФИН'!R35</f>
        <v>121205</v>
      </c>
    </row>
    <row r="32" spans="2:5" x14ac:dyDescent="0.25">
      <c r="B32" s="20" t="s">
        <v>34</v>
      </c>
      <c r="C32" s="7">
        <f t="shared" si="0"/>
        <v>5949</v>
      </c>
      <c r="D32" s="8">
        <f>'[7]Расчёт для ФИН'!Q36</f>
        <v>5026</v>
      </c>
      <c r="E32" s="9">
        <f>'[7]Расчёт для ФИН'!R36</f>
        <v>923</v>
      </c>
    </row>
    <row r="33" spans="2:6" ht="16.5" thickBot="1" x14ac:dyDescent="0.3">
      <c r="B33" s="19" t="s">
        <v>5</v>
      </c>
      <c r="C33" s="7">
        <f t="shared" si="0"/>
        <v>937</v>
      </c>
      <c r="D33" s="8">
        <f>'[7]Расчёт для ФИН'!Q37</f>
        <v>937</v>
      </c>
      <c r="E33" s="9">
        <f>'[7]Расчёт для ФИН'!R37</f>
        <v>0</v>
      </c>
    </row>
    <row r="34" spans="2:6" ht="16.5" thickBot="1" x14ac:dyDescent="0.3">
      <c r="B34" s="10" t="s">
        <v>3</v>
      </c>
      <c r="C34" s="11">
        <f>SUM(C5:C33)</f>
        <v>1051402</v>
      </c>
      <c r="D34" s="12">
        <f>SUM(D5:D33)</f>
        <v>835753</v>
      </c>
      <c r="E34" s="13">
        <f>SUM(E5:E33)</f>
        <v>215649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C455-5A01-41A1-B088-4923E0D38742}">
  <dimension ref="B1:F37"/>
  <sheetViews>
    <sheetView zoomScale="91" zoomScaleNormal="91" workbookViewId="0">
      <selection activeCell="E5" sqref="E5:E33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"&amp;TEXT([8]Расчёт!C2,"ДД.ММ.ГГГГ")&amp;" "&amp;"года"</f>
        <v>по состоянию на 01.08.2024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78305</v>
      </c>
      <c r="D5" s="8">
        <f>'[8]Расчёт для ФИН'!Q9</f>
        <v>78305</v>
      </c>
      <c r="E5" s="9">
        <f>'[8]Расчёт для ФИН'!R9</f>
        <v>0</v>
      </c>
    </row>
    <row r="6" spans="2:5" x14ac:dyDescent="0.25">
      <c r="B6" s="6" t="s">
        <v>8</v>
      </c>
      <c r="C6" s="7">
        <f t="shared" ref="C6:C33" si="0">D6+E6</f>
        <v>75349</v>
      </c>
      <c r="D6" s="8">
        <f>'[8]Расчёт для ФИН'!Q10</f>
        <v>75349</v>
      </c>
      <c r="E6" s="9">
        <f>'[8]Расчёт для ФИН'!R10</f>
        <v>0</v>
      </c>
    </row>
    <row r="7" spans="2:5" x14ac:dyDescent="0.25">
      <c r="B7" s="6" t="s">
        <v>9</v>
      </c>
      <c r="C7" s="7">
        <f t="shared" si="0"/>
        <v>12038</v>
      </c>
      <c r="D7" s="8">
        <f>'[8]Расчёт для ФИН'!Q11</f>
        <v>12038</v>
      </c>
      <c r="E7" s="9">
        <f>'[8]Расчёт для ФИН'!R11</f>
        <v>0</v>
      </c>
    </row>
    <row r="8" spans="2:5" x14ac:dyDescent="0.25">
      <c r="B8" s="6" t="s">
        <v>10</v>
      </c>
      <c r="C8" s="7">
        <f t="shared" si="0"/>
        <v>25667</v>
      </c>
      <c r="D8" s="8">
        <f>'[8]Расчёт для ФИН'!Q12</f>
        <v>20235</v>
      </c>
      <c r="E8" s="9">
        <f>'[8]Расчёт для ФИН'!R12</f>
        <v>5432</v>
      </c>
    </row>
    <row r="9" spans="2:5" x14ac:dyDescent="0.25">
      <c r="B9" s="6" t="s">
        <v>11</v>
      </c>
      <c r="C9" s="7">
        <f t="shared" si="0"/>
        <v>27169</v>
      </c>
      <c r="D9" s="8">
        <f>'[8]Расчёт для ФИН'!Q13</f>
        <v>22365</v>
      </c>
      <c r="E9" s="9">
        <f>'[8]Расчёт для ФИН'!R13</f>
        <v>4804</v>
      </c>
    </row>
    <row r="10" spans="2:5" x14ac:dyDescent="0.25">
      <c r="B10" s="6" t="s">
        <v>12</v>
      </c>
      <c r="C10" s="7">
        <f t="shared" si="0"/>
        <v>33087</v>
      </c>
      <c r="D10" s="8">
        <f>'[8]Расчёт для ФИН'!Q14</f>
        <v>27164</v>
      </c>
      <c r="E10" s="9">
        <f>'[8]Расчёт для ФИН'!R14</f>
        <v>5923</v>
      </c>
    </row>
    <row r="11" spans="2:5" x14ac:dyDescent="0.25">
      <c r="B11" s="6" t="s">
        <v>13</v>
      </c>
      <c r="C11" s="7">
        <f t="shared" si="0"/>
        <v>23589</v>
      </c>
      <c r="D11" s="8">
        <f>'[8]Расчёт для ФИН'!Q15</f>
        <v>18902</v>
      </c>
      <c r="E11" s="9">
        <f>'[8]Расчёт для ФИН'!R15</f>
        <v>4687</v>
      </c>
    </row>
    <row r="12" spans="2:5" x14ac:dyDescent="0.25">
      <c r="B12" s="6" t="s">
        <v>14</v>
      </c>
      <c r="C12" s="7">
        <f t="shared" si="0"/>
        <v>25579</v>
      </c>
      <c r="D12" s="8">
        <f>'[8]Расчёт для ФИН'!Q16</f>
        <v>20662</v>
      </c>
      <c r="E12" s="9">
        <f>'[8]Расчёт для ФИН'!R16</f>
        <v>4917</v>
      </c>
    </row>
    <row r="13" spans="2:5" x14ac:dyDescent="0.25">
      <c r="B13" s="6" t="s">
        <v>15</v>
      </c>
      <c r="C13" s="7">
        <f t="shared" si="0"/>
        <v>75572</v>
      </c>
      <c r="D13" s="8">
        <f>'[8]Расчёт для ФИН'!Q17</f>
        <v>57396</v>
      </c>
      <c r="E13" s="9">
        <f>'[8]Расчёт для ФИН'!R17</f>
        <v>18176</v>
      </c>
    </row>
    <row r="14" spans="2:5" x14ac:dyDescent="0.25">
      <c r="B14" s="6" t="s">
        <v>16</v>
      </c>
      <c r="C14" s="7">
        <f t="shared" si="0"/>
        <v>28254</v>
      </c>
      <c r="D14" s="8">
        <f>'[8]Расчёт для ФИН'!Q18</f>
        <v>22629</v>
      </c>
      <c r="E14" s="9">
        <f>'[8]Расчёт для ФИН'!R18</f>
        <v>5625</v>
      </c>
    </row>
    <row r="15" spans="2:5" x14ac:dyDescent="0.25">
      <c r="B15" s="6" t="s">
        <v>17</v>
      </c>
      <c r="C15" s="7">
        <f t="shared" si="0"/>
        <v>34181</v>
      </c>
      <c r="D15" s="8">
        <f>'[8]Расчёт для ФИН'!Q19</f>
        <v>27308</v>
      </c>
      <c r="E15" s="9">
        <f>'[8]Расчёт для ФИН'!R19</f>
        <v>6873</v>
      </c>
    </row>
    <row r="16" spans="2:5" x14ac:dyDescent="0.25">
      <c r="B16" s="6" t="s">
        <v>18</v>
      </c>
      <c r="C16" s="7">
        <f t="shared" si="0"/>
        <v>11064</v>
      </c>
      <c r="D16" s="8">
        <f>'[8]Расчёт для ФИН'!Q20</f>
        <v>8837</v>
      </c>
      <c r="E16" s="9">
        <f>'[8]Расчёт для ФИН'!R20</f>
        <v>2227</v>
      </c>
    </row>
    <row r="17" spans="2:5" x14ac:dyDescent="0.25">
      <c r="B17" s="6" t="s">
        <v>19</v>
      </c>
      <c r="C17" s="7">
        <f t="shared" si="0"/>
        <v>15367</v>
      </c>
      <c r="D17" s="8">
        <f>'[8]Расчёт для ФИН'!Q21</f>
        <v>12318</v>
      </c>
      <c r="E17" s="9">
        <f>'[8]Расчёт для ФИН'!R21</f>
        <v>3049</v>
      </c>
    </row>
    <row r="18" spans="2:5" x14ac:dyDescent="0.25">
      <c r="B18" s="6" t="s">
        <v>20</v>
      </c>
      <c r="C18" s="7">
        <f t="shared" si="0"/>
        <v>14704</v>
      </c>
      <c r="D18" s="8">
        <f>'[8]Расчёт для ФИН'!Q22</f>
        <v>11861</v>
      </c>
      <c r="E18" s="9">
        <f>'[8]Расчёт для ФИН'!R22</f>
        <v>2843</v>
      </c>
    </row>
    <row r="19" spans="2:5" x14ac:dyDescent="0.25">
      <c r="B19" s="6" t="s">
        <v>21</v>
      </c>
      <c r="C19" s="7">
        <f t="shared" si="0"/>
        <v>38230</v>
      </c>
      <c r="D19" s="8">
        <f>'[8]Расчёт для ФИН'!Q23</f>
        <v>30131</v>
      </c>
      <c r="E19" s="9">
        <f>'[8]Расчёт для ФИН'!R23</f>
        <v>8099</v>
      </c>
    </row>
    <row r="20" spans="2:5" x14ac:dyDescent="0.25">
      <c r="B20" s="6" t="s">
        <v>22</v>
      </c>
      <c r="C20" s="7">
        <f t="shared" si="0"/>
        <v>8773</v>
      </c>
      <c r="D20" s="8">
        <f>'[8]Расчёт для ФИН'!Q24</f>
        <v>7101</v>
      </c>
      <c r="E20" s="9">
        <f>'[8]Расчёт для ФИН'!R24</f>
        <v>1672</v>
      </c>
    </row>
    <row r="21" spans="2:5" x14ac:dyDescent="0.25">
      <c r="B21" s="6" t="s">
        <v>23</v>
      </c>
      <c r="C21" s="7">
        <f t="shared" si="0"/>
        <v>10901</v>
      </c>
      <c r="D21" s="8">
        <f>'[8]Расчёт для ФИН'!Q25</f>
        <v>8545</v>
      </c>
      <c r="E21" s="9">
        <f>'[8]Расчёт для ФИН'!R25</f>
        <v>2356</v>
      </c>
    </row>
    <row r="22" spans="2:5" x14ac:dyDescent="0.25">
      <c r="B22" s="6" t="s">
        <v>24</v>
      </c>
      <c r="C22" s="7">
        <f t="shared" si="0"/>
        <v>16257</v>
      </c>
      <c r="D22" s="8">
        <f>'[8]Расчёт для ФИН'!Q26</f>
        <v>13177</v>
      </c>
      <c r="E22" s="9">
        <f>'[8]Расчёт для ФИН'!R26</f>
        <v>3080</v>
      </c>
    </row>
    <row r="23" spans="2:5" x14ac:dyDescent="0.25">
      <c r="B23" s="6" t="s">
        <v>25</v>
      </c>
      <c r="C23" s="7">
        <f t="shared" si="0"/>
        <v>14991</v>
      </c>
      <c r="D23" s="8">
        <f>'[8]Расчёт для ФИН'!Q27</f>
        <v>11968</v>
      </c>
      <c r="E23" s="9">
        <f>'[8]Расчёт для ФИН'!R27</f>
        <v>3023</v>
      </c>
    </row>
    <row r="24" spans="2:5" x14ac:dyDescent="0.25">
      <c r="B24" s="6" t="s">
        <v>30</v>
      </c>
      <c r="C24" s="7">
        <f t="shared" si="0"/>
        <v>13885</v>
      </c>
      <c r="D24" s="8">
        <f>'[8]Расчёт для ФИН'!Q28</f>
        <v>13885</v>
      </c>
      <c r="E24" s="9">
        <f>'[8]Расчёт для ФИН'!R28</f>
        <v>0</v>
      </c>
    </row>
    <row r="25" spans="2:5" x14ac:dyDescent="0.25">
      <c r="B25" s="6" t="s">
        <v>26</v>
      </c>
      <c r="C25" s="7">
        <f t="shared" si="0"/>
        <v>9940</v>
      </c>
      <c r="D25" s="8">
        <f>'[8]Расчёт для ФИН'!Q29</f>
        <v>8053</v>
      </c>
      <c r="E25" s="9">
        <f>'[8]Расчёт для ФИН'!R29</f>
        <v>1887</v>
      </c>
    </row>
    <row r="26" spans="2:5" x14ac:dyDescent="0.25">
      <c r="B26" s="6" t="s">
        <v>27</v>
      </c>
      <c r="C26" s="7">
        <f t="shared" si="0"/>
        <v>5974</v>
      </c>
      <c r="D26" s="8">
        <f>'[8]Расчёт для ФИН'!Q30</f>
        <v>4930</v>
      </c>
      <c r="E26" s="9">
        <f>'[8]Расчёт для ФИН'!R30</f>
        <v>1044</v>
      </c>
    </row>
    <row r="27" spans="2:5" x14ac:dyDescent="0.25">
      <c r="B27" s="6" t="s">
        <v>31</v>
      </c>
      <c r="C27" s="7">
        <f t="shared" si="0"/>
        <v>174627</v>
      </c>
      <c r="D27" s="8">
        <f>'[8]Расчёт для ФИН'!Q31</f>
        <v>174627</v>
      </c>
      <c r="E27" s="9">
        <f>'[8]Расчёт для ФИН'!R31</f>
        <v>0</v>
      </c>
    </row>
    <row r="28" spans="2:5" x14ac:dyDescent="0.25">
      <c r="B28" s="6" t="s">
        <v>28</v>
      </c>
      <c r="C28" s="7">
        <f t="shared" si="0"/>
        <v>101184</v>
      </c>
      <c r="D28" s="8">
        <f>'[8]Расчёт для ФИН'!Q32</f>
        <v>100268</v>
      </c>
      <c r="E28" s="9">
        <f>'[8]Расчёт для ФИН'!R32</f>
        <v>916</v>
      </c>
    </row>
    <row r="29" spans="2:5" x14ac:dyDescent="0.25">
      <c r="B29" s="6" t="s">
        <v>32</v>
      </c>
      <c r="C29" s="7">
        <f t="shared" si="0"/>
        <v>38093</v>
      </c>
      <c r="D29" s="8">
        <f>'[8]Расчёт для ФИН'!Q33</f>
        <v>31257</v>
      </c>
      <c r="E29" s="9">
        <f>'[8]Расчёт для ФИН'!R33</f>
        <v>6836</v>
      </c>
    </row>
    <row r="30" spans="2:5" x14ac:dyDescent="0.25">
      <c r="B30" s="6" t="s">
        <v>29</v>
      </c>
      <c r="C30" s="7">
        <f t="shared" si="0"/>
        <v>11904</v>
      </c>
      <c r="D30" s="8">
        <f>'[8]Расчёт для ФИН'!Q34</f>
        <v>11904</v>
      </c>
      <c r="E30" s="9">
        <f>'[8]Расчёт для ФИН'!R34</f>
        <v>0</v>
      </c>
    </row>
    <row r="31" spans="2:5" x14ac:dyDescent="0.25">
      <c r="B31" s="18" t="s">
        <v>33</v>
      </c>
      <c r="C31" s="7">
        <f t="shared" si="0"/>
        <v>121340</v>
      </c>
      <c r="D31" s="8">
        <f>'[8]Расчёт для ФИН'!Q35</f>
        <v>0</v>
      </c>
      <c r="E31" s="9">
        <f>'[8]Расчёт для ФИН'!R35</f>
        <v>121340</v>
      </c>
    </row>
    <row r="32" spans="2:5" x14ac:dyDescent="0.25">
      <c r="B32" s="20" t="s">
        <v>34</v>
      </c>
      <c r="C32" s="7">
        <f t="shared" si="0"/>
        <v>5920</v>
      </c>
      <c r="D32" s="8">
        <f>'[8]Расчёт для ФИН'!Q36</f>
        <v>5067</v>
      </c>
      <c r="E32" s="9">
        <f>'[8]Расчёт для ФИН'!R36</f>
        <v>853</v>
      </c>
    </row>
    <row r="33" spans="2:6" ht="16.5" thickBot="1" x14ac:dyDescent="0.3">
      <c r="B33" s="19" t="s">
        <v>5</v>
      </c>
      <c r="C33" s="7">
        <f t="shared" si="0"/>
        <v>1009</v>
      </c>
      <c r="D33" s="8">
        <f>'[8]Расчёт для ФИН'!Q37</f>
        <v>1009</v>
      </c>
      <c r="E33" s="9">
        <f>'[8]Расчёт для ФИН'!R37</f>
        <v>0</v>
      </c>
    </row>
    <row r="34" spans="2:6" ht="16.5" thickBot="1" x14ac:dyDescent="0.3">
      <c r="B34" s="10" t="s">
        <v>3</v>
      </c>
      <c r="C34" s="11">
        <f>SUM(C5:C33)</f>
        <v>1052953</v>
      </c>
      <c r="D34" s="12">
        <f>SUM(D5:D33)</f>
        <v>837291</v>
      </c>
      <c r="E34" s="13">
        <f>SUM(E5:E33)</f>
        <v>215662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73CE-7C43-4BA6-A3C1-55CC29BACBE2}">
  <dimension ref="B1:F37"/>
  <sheetViews>
    <sheetView zoomScale="91" zoomScaleNormal="91" workbookViewId="0">
      <selection activeCell="J26" sqref="J26"/>
    </sheetView>
  </sheetViews>
  <sheetFormatPr defaultRowHeight="15.75" x14ac:dyDescent="0.25"/>
  <cols>
    <col min="1" max="1" width="3.140625" style="1" customWidth="1"/>
    <col min="2" max="2" width="68.42578125" style="1" bestFit="1" customWidth="1"/>
    <col min="3" max="3" width="17.85546875" style="1" customWidth="1"/>
    <col min="4" max="4" width="12.42578125" style="1" bestFit="1" customWidth="1"/>
    <col min="5" max="6" width="9.140625" style="1"/>
    <col min="7" max="8" width="9.140625" style="1" customWidth="1"/>
    <col min="9" max="16384" width="9.140625" style="1"/>
  </cols>
  <sheetData>
    <row r="1" spans="2:5" ht="16.5" thickBot="1" x14ac:dyDescent="0.3"/>
    <row r="2" spans="2:5" x14ac:dyDescent="0.25">
      <c r="B2" s="21" t="s">
        <v>0</v>
      </c>
      <c r="C2" s="22"/>
      <c r="D2" s="23"/>
      <c r="E2" s="24"/>
    </row>
    <row r="3" spans="2:5" ht="16.5" thickBot="1" x14ac:dyDescent="0.3">
      <c r="B3" s="25" t="str">
        <f>"по состоянию на"&amp;" "&amp;TEXT([9]Расчёт!C2,"ДД.ММ.ГГГГ")&amp;" "&amp;"года"</f>
        <v>по состоянию на 01.09.2024 года</v>
      </c>
      <c r="C3" s="26"/>
      <c r="D3" s="27"/>
      <c r="E3" s="28"/>
    </row>
    <row r="4" spans="2:5" ht="16.5" thickBot="1" x14ac:dyDescent="0.3">
      <c r="B4" s="14" t="s">
        <v>6</v>
      </c>
      <c r="C4" s="15" t="s">
        <v>4</v>
      </c>
      <c r="D4" s="16" t="s">
        <v>1</v>
      </c>
      <c r="E4" s="17" t="s">
        <v>2</v>
      </c>
    </row>
    <row r="5" spans="2:5" x14ac:dyDescent="0.25">
      <c r="B5" s="6" t="s">
        <v>7</v>
      </c>
      <c r="C5" s="7">
        <f>D5+E5</f>
        <v>78340</v>
      </c>
      <c r="D5" s="8">
        <f>'[9]Расчёт для ФИН'!Q9</f>
        <v>78340</v>
      </c>
      <c r="E5" s="9">
        <f>'[9]Расчёт для ФИН'!R9</f>
        <v>0</v>
      </c>
    </row>
    <row r="6" spans="2:5" x14ac:dyDescent="0.25">
      <c r="B6" s="6" t="s">
        <v>8</v>
      </c>
      <c r="C6" s="7">
        <f t="shared" ref="C6:C33" si="0">D6+E6</f>
        <v>75373</v>
      </c>
      <c r="D6" s="8">
        <f>'[9]Расчёт для ФИН'!Q10</f>
        <v>75373</v>
      </c>
      <c r="E6" s="9">
        <f>'[9]Расчёт для ФИН'!R10</f>
        <v>0</v>
      </c>
    </row>
    <row r="7" spans="2:5" x14ac:dyDescent="0.25">
      <c r="B7" s="6" t="s">
        <v>9</v>
      </c>
      <c r="C7" s="7">
        <f t="shared" si="0"/>
        <v>12033</v>
      </c>
      <c r="D7" s="8">
        <f>'[9]Расчёт для ФИН'!Q11</f>
        <v>12033</v>
      </c>
      <c r="E7" s="9">
        <f>'[9]Расчёт для ФИН'!R11</f>
        <v>0</v>
      </c>
    </row>
    <row r="8" spans="2:5" x14ac:dyDescent="0.25">
      <c r="B8" s="6" t="s">
        <v>10</v>
      </c>
      <c r="C8" s="7">
        <f t="shared" si="0"/>
        <v>25594</v>
      </c>
      <c r="D8" s="8">
        <f>'[9]Расчёт для ФИН'!Q12</f>
        <v>20181</v>
      </c>
      <c r="E8" s="9">
        <f>'[9]Расчёт для ФИН'!R12</f>
        <v>5413</v>
      </c>
    </row>
    <row r="9" spans="2:5" x14ac:dyDescent="0.25">
      <c r="B9" s="6" t="s">
        <v>11</v>
      </c>
      <c r="C9" s="7">
        <f t="shared" si="0"/>
        <v>27109</v>
      </c>
      <c r="D9" s="8">
        <f>'[9]Расчёт для ФИН'!Q13</f>
        <v>22313</v>
      </c>
      <c r="E9" s="9">
        <f>'[9]Расчёт для ФИН'!R13</f>
        <v>4796</v>
      </c>
    </row>
    <row r="10" spans="2:5" x14ac:dyDescent="0.25">
      <c r="B10" s="6" t="s">
        <v>12</v>
      </c>
      <c r="C10" s="7">
        <f t="shared" si="0"/>
        <v>32974</v>
      </c>
      <c r="D10" s="8">
        <f>'[9]Расчёт для ФИН'!Q14</f>
        <v>27078</v>
      </c>
      <c r="E10" s="9">
        <f>'[9]Расчёт для ФИН'!R14</f>
        <v>5896</v>
      </c>
    </row>
    <row r="11" spans="2:5" x14ac:dyDescent="0.25">
      <c r="B11" s="6" t="s">
        <v>13</v>
      </c>
      <c r="C11" s="7">
        <f t="shared" si="0"/>
        <v>23512</v>
      </c>
      <c r="D11" s="8">
        <f>'[9]Расчёт для ФИН'!Q15</f>
        <v>18827</v>
      </c>
      <c r="E11" s="9">
        <f>'[9]Расчёт для ФИН'!R15</f>
        <v>4685</v>
      </c>
    </row>
    <row r="12" spans="2:5" x14ac:dyDescent="0.25">
      <c r="B12" s="6" t="s">
        <v>14</v>
      </c>
      <c r="C12" s="7">
        <f t="shared" si="0"/>
        <v>25509</v>
      </c>
      <c r="D12" s="8">
        <f>'[9]Расчёт для ФИН'!Q16</f>
        <v>20607</v>
      </c>
      <c r="E12" s="9">
        <f>'[9]Расчёт для ФИН'!R16</f>
        <v>4902</v>
      </c>
    </row>
    <row r="13" spans="2:5" x14ac:dyDescent="0.25">
      <c r="B13" s="6" t="s">
        <v>15</v>
      </c>
      <c r="C13" s="7">
        <f t="shared" si="0"/>
        <v>75747</v>
      </c>
      <c r="D13" s="8">
        <f>'[9]Расчёт для ФИН'!Q17</f>
        <v>57567</v>
      </c>
      <c r="E13" s="9">
        <f>'[9]Расчёт для ФИН'!R17</f>
        <v>18180</v>
      </c>
    </row>
    <row r="14" spans="2:5" x14ac:dyDescent="0.25">
      <c r="B14" s="6" t="s">
        <v>16</v>
      </c>
      <c r="C14" s="7">
        <f t="shared" si="0"/>
        <v>28142</v>
      </c>
      <c r="D14" s="8">
        <f>'[9]Расчёт для ФИН'!Q18</f>
        <v>22524</v>
      </c>
      <c r="E14" s="9">
        <f>'[9]Расчёт для ФИН'!R18</f>
        <v>5618</v>
      </c>
    </row>
    <row r="15" spans="2:5" x14ac:dyDescent="0.25">
      <c r="B15" s="6" t="s">
        <v>17</v>
      </c>
      <c r="C15" s="7">
        <f t="shared" si="0"/>
        <v>34214</v>
      </c>
      <c r="D15" s="8">
        <f>'[9]Расчёт для ФИН'!Q19</f>
        <v>27287</v>
      </c>
      <c r="E15" s="9">
        <f>'[9]Расчёт для ФИН'!R19</f>
        <v>6927</v>
      </c>
    </row>
    <row r="16" spans="2:5" x14ac:dyDescent="0.25">
      <c r="B16" s="6" t="s">
        <v>18</v>
      </c>
      <c r="C16" s="7">
        <f t="shared" si="0"/>
        <v>11000</v>
      </c>
      <c r="D16" s="8">
        <f>'[9]Расчёт для ФИН'!Q20</f>
        <v>8794</v>
      </c>
      <c r="E16" s="9">
        <f>'[9]Расчёт для ФИН'!R20</f>
        <v>2206</v>
      </c>
    </row>
    <row r="17" spans="2:5" x14ac:dyDescent="0.25">
      <c r="B17" s="6" t="s">
        <v>19</v>
      </c>
      <c r="C17" s="7">
        <f t="shared" si="0"/>
        <v>15340</v>
      </c>
      <c r="D17" s="8">
        <f>'[9]Расчёт для ФИН'!Q21</f>
        <v>12301</v>
      </c>
      <c r="E17" s="9">
        <f>'[9]Расчёт для ФИН'!R21</f>
        <v>3039</v>
      </c>
    </row>
    <row r="18" spans="2:5" x14ac:dyDescent="0.25">
      <c r="B18" s="6" t="s">
        <v>20</v>
      </c>
      <c r="C18" s="7">
        <f t="shared" si="0"/>
        <v>14684</v>
      </c>
      <c r="D18" s="8">
        <f>'[9]Расчёт для ФИН'!Q22</f>
        <v>11842</v>
      </c>
      <c r="E18" s="9">
        <f>'[9]Расчёт для ФИН'!R22</f>
        <v>2842</v>
      </c>
    </row>
    <row r="19" spans="2:5" x14ac:dyDescent="0.25">
      <c r="B19" s="6" t="s">
        <v>21</v>
      </c>
      <c r="C19" s="7">
        <f t="shared" si="0"/>
        <v>38112</v>
      </c>
      <c r="D19" s="8">
        <f>'[9]Расчёт для ФИН'!Q23</f>
        <v>30054</v>
      </c>
      <c r="E19" s="9">
        <f>'[9]Расчёт для ФИН'!R23</f>
        <v>8058</v>
      </c>
    </row>
    <row r="20" spans="2:5" x14ac:dyDescent="0.25">
      <c r="B20" s="6" t="s">
        <v>22</v>
      </c>
      <c r="C20" s="7">
        <f t="shared" si="0"/>
        <v>8749</v>
      </c>
      <c r="D20" s="8">
        <f>'[9]Расчёт для ФИН'!Q24</f>
        <v>7084</v>
      </c>
      <c r="E20" s="9">
        <f>'[9]Расчёт для ФИН'!R24</f>
        <v>1665</v>
      </c>
    </row>
    <row r="21" spans="2:5" x14ac:dyDescent="0.25">
      <c r="B21" s="6" t="s">
        <v>23</v>
      </c>
      <c r="C21" s="7">
        <f t="shared" si="0"/>
        <v>10850</v>
      </c>
      <c r="D21" s="8">
        <f>'[9]Расчёт для ФИН'!Q25</f>
        <v>8506</v>
      </c>
      <c r="E21" s="9">
        <f>'[9]Расчёт для ФИН'!R25</f>
        <v>2344</v>
      </c>
    </row>
    <row r="22" spans="2:5" x14ac:dyDescent="0.25">
      <c r="B22" s="6" t="s">
        <v>24</v>
      </c>
      <c r="C22" s="7">
        <f t="shared" si="0"/>
        <v>16218</v>
      </c>
      <c r="D22" s="8">
        <f>'[9]Расчёт для ФИН'!Q26</f>
        <v>13150</v>
      </c>
      <c r="E22" s="9">
        <f>'[9]Расчёт для ФИН'!R26</f>
        <v>3068</v>
      </c>
    </row>
    <row r="23" spans="2:5" x14ac:dyDescent="0.25">
      <c r="B23" s="6" t="s">
        <v>25</v>
      </c>
      <c r="C23" s="7">
        <f t="shared" si="0"/>
        <v>14925</v>
      </c>
      <c r="D23" s="8">
        <f>'[9]Расчёт для ФИН'!Q27</f>
        <v>11916</v>
      </c>
      <c r="E23" s="9">
        <f>'[9]Расчёт для ФИН'!R27</f>
        <v>3009</v>
      </c>
    </row>
    <row r="24" spans="2:5" x14ac:dyDescent="0.25">
      <c r="B24" s="6" t="s">
        <v>30</v>
      </c>
      <c r="C24" s="7">
        <f t="shared" si="0"/>
        <v>13902</v>
      </c>
      <c r="D24" s="8">
        <f>'[9]Расчёт для ФИН'!Q28</f>
        <v>13902</v>
      </c>
      <c r="E24" s="9">
        <f>'[9]Расчёт для ФИН'!R28</f>
        <v>0</v>
      </c>
    </row>
    <row r="25" spans="2:5" x14ac:dyDescent="0.25">
      <c r="B25" s="6" t="s">
        <v>26</v>
      </c>
      <c r="C25" s="7">
        <f t="shared" si="0"/>
        <v>9920</v>
      </c>
      <c r="D25" s="8">
        <f>'[9]Расчёт для ФИН'!Q29</f>
        <v>8037</v>
      </c>
      <c r="E25" s="9">
        <f>'[9]Расчёт для ФИН'!R29</f>
        <v>1883</v>
      </c>
    </row>
    <row r="26" spans="2:5" x14ac:dyDescent="0.25">
      <c r="B26" s="6" t="s">
        <v>27</v>
      </c>
      <c r="C26" s="7">
        <f t="shared" si="0"/>
        <v>5969</v>
      </c>
      <c r="D26" s="8">
        <f>'[9]Расчёт для ФИН'!Q30</f>
        <v>4923</v>
      </c>
      <c r="E26" s="9">
        <f>'[9]Расчёт для ФИН'!R30</f>
        <v>1046</v>
      </c>
    </row>
    <row r="27" spans="2:5" x14ac:dyDescent="0.25">
      <c r="B27" s="6" t="s">
        <v>31</v>
      </c>
      <c r="C27" s="7">
        <f t="shared" si="0"/>
        <v>174939</v>
      </c>
      <c r="D27" s="8">
        <f>'[9]Расчёт для ФИН'!Q31</f>
        <v>174939</v>
      </c>
      <c r="E27" s="9">
        <f>'[9]Расчёт для ФИН'!R31</f>
        <v>0</v>
      </c>
    </row>
    <row r="28" spans="2:5" x14ac:dyDescent="0.25">
      <c r="B28" s="6" t="s">
        <v>28</v>
      </c>
      <c r="C28" s="7">
        <f t="shared" si="0"/>
        <v>101179</v>
      </c>
      <c r="D28" s="8">
        <f>'[9]Расчёт для ФИН'!Q32</f>
        <v>100265</v>
      </c>
      <c r="E28" s="9">
        <f>'[9]Расчёт для ФИН'!R32</f>
        <v>914</v>
      </c>
    </row>
    <row r="29" spans="2:5" x14ac:dyDescent="0.25">
      <c r="B29" s="6" t="s">
        <v>32</v>
      </c>
      <c r="C29" s="7">
        <f t="shared" si="0"/>
        <v>38176</v>
      </c>
      <c r="D29" s="8">
        <f>'[9]Расчёт для ФИН'!Q33</f>
        <v>31330</v>
      </c>
      <c r="E29" s="9">
        <f>'[9]Расчёт для ФИН'!R33</f>
        <v>6846</v>
      </c>
    </row>
    <row r="30" spans="2:5" x14ac:dyDescent="0.25">
      <c r="B30" s="6" t="s">
        <v>29</v>
      </c>
      <c r="C30" s="7">
        <f t="shared" si="0"/>
        <v>11836</v>
      </c>
      <c r="D30" s="8">
        <f>'[9]Расчёт для ФИН'!Q34</f>
        <v>11836</v>
      </c>
      <c r="E30" s="9">
        <f>'[9]Расчёт для ФИН'!R34</f>
        <v>0</v>
      </c>
    </row>
    <row r="31" spans="2:5" x14ac:dyDescent="0.25">
      <c r="B31" s="18" t="s">
        <v>33</v>
      </c>
      <c r="C31" s="7">
        <f t="shared" si="0"/>
        <v>121539</v>
      </c>
      <c r="D31" s="8">
        <f>'[9]Расчёт для ФИН'!Q35</f>
        <v>0</v>
      </c>
      <c r="E31" s="9">
        <f>'[9]Расчёт для ФИН'!R35</f>
        <v>121539</v>
      </c>
    </row>
    <row r="32" spans="2:5" x14ac:dyDescent="0.25">
      <c r="B32" s="20" t="s">
        <v>34</v>
      </c>
      <c r="C32" s="7">
        <f t="shared" si="0"/>
        <v>5923</v>
      </c>
      <c r="D32" s="8">
        <f>'[9]Расчёт для ФИН'!Q36</f>
        <v>5135</v>
      </c>
      <c r="E32" s="9">
        <f>'[9]Расчёт для ФИН'!R36</f>
        <v>788</v>
      </c>
    </row>
    <row r="33" spans="2:6" ht="16.5" thickBot="1" x14ac:dyDescent="0.3">
      <c r="B33" s="19" t="s">
        <v>5</v>
      </c>
      <c r="C33" s="7">
        <f t="shared" si="0"/>
        <v>1051</v>
      </c>
      <c r="D33" s="8">
        <f>'[9]Расчёт для ФИН'!Q37</f>
        <v>1051</v>
      </c>
      <c r="E33" s="9">
        <f>'[9]Расчёт для ФИН'!R37</f>
        <v>0</v>
      </c>
    </row>
    <row r="34" spans="2:6" ht="16.5" thickBot="1" x14ac:dyDescent="0.3">
      <c r="B34" s="10" t="s">
        <v>3</v>
      </c>
      <c r="C34" s="11">
        <f>SUM(C5:C33)</f>
        <v>1052859</v>
      </c>
      <c r="D34" s="12">
        <f>SUM(D5:D33)</f>
        <v>837195</v>
      </c>
      <c r="E34" s="13">
        <f>SUM(E5:E33)</f>
        <v>215664</v>
      </c>
      <c r="F34" s="2"/>
    </row>
    <row r="35" spans="2:6" x14ac:dyDescent="0.25">
      <c r="B35" s="3"/>
      <c r="D35" s="2"/>
      <c r="E35" s="2"/>
      <c r="F35" s="2"/>
    </row>
    <row r="36" spans="2:6" x14ac:dyDescent="0.25">
      <c r="B36" s="3"/>
      <c r="C36" s="4"/>
      <c r="D36" s="4"/>
      <c r="E36" s="4"/>
    </row>
    <row r="37" spans="2:6" x14ac:dyDescent="0.25">
      <c r="B37" s="5"/>
    </row>
  </sheetData>
  <mergeCells count="2">
    <mergeCell ref="B2:E2"/>
    <mergeCell ref="B3:E3"/>
  </mergeCells>
  <pageMargins left="0.2" right="0.2" top="0.21" bottom="0.22" header="0.17" footer="0.1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01.01.2024</vt:lpstr>
      <vt:lpstr>01.02.2024</vt:lpstr>
      <vt:lpstr>01.03.2024</vt:lpstr>
      <vt:lpstr>01.04.2024</vt:lpstr>
      <vt:lpstr>01.05.2024</vt:lpstr>
      <vt:lpstr>01.06.2024</vt:lpstr>
      <vt:lpstr>01.07.2024 </vt:lpstr>
      <vt:lpstr>01.08.2024</vt:lpstr>
      <vt:lpstr>01.09.2024</vt:lpstr>
      <vt:lpstr>01.10.2024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БАРСУКОВ</dc:creator>
  <cp:lastModifiedBy>Уткин Виктор Валентинович</cp:lastModifiedBy>
  <cp:lastPrinted>2018-05-08T11:42:39Z</cp:lastPrinted>
  <dcterms:created xsi:type="dcterms:W3CDTF">2011-08-12T07:16:14Z</dcterms:created>
  <dcterms:modified xsi:type="dcterms:W3CDTF">2024-10-01T13:03:22Z</dcterms:modified>
</cp:coreProperties>
</file>